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gasawara-akira\Desktop\経営比較分析表\"/>
    </mc:Choice>
  </mc:AlternateContent>
  <workbookProtection workbookAlgorithmName="SHA-512" workbookHashValue="TGpi1GsDaLYitRVeLzFxFWBctC6WREN6b5RxDa+DPPqKPb7ubNe9Ws4609OQ+RvzKu6Fy75at4Kh3ddD/rOqEA==" workbookSaltValue="UXzdLVH5P/G4K5ei+la1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<sst xmlns="http://schemas.openxmlformats.org/spreadsheetml/2006/main" count="240" uniqueCount="126">
  <si>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</si>
  <si>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</si>
  <si>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</si>
  <si>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</si>
  <si>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</si>
  <si>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</si>
  <si>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</si>
  <si>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</si>
  <si>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</si>
  <si>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</si>
  <si>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</si>
  <si>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</si>
  <si>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</si>
  <si>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</si>
  <si>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</si>
  <si>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</si>
  <si>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</si>
  <si>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</si>
  <si>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</si>
  <si>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</si>
  <si>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</si>
  <si>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</si>
  <si>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</si>
  <si>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</si>
  <si>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</si>
  <si>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</si>
  <si>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</si>
  <si>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</si>
  <si>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</si>
  <si>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</si>
  <si>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</si>
  <si>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</si>
  <si>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</si>
  <si>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</si>
  <si>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</si>
  <si>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</si>
  <si>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</si>
  <si>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</si>
  <si>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</si>
  <si>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</si>
  <si>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</si>
  <si>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</si>
  <si>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</si>
  <si>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</si>
  <si>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</si>
  <si>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</si>
  <si>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</si>
  <si>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</si>
  <si>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</si>
  <si>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</si>
  <si>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</si>
  <si>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</si>
  <si>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</si>
  <si>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</si>
  <si>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</si>
  <si>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</si>
  <si>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</si>
  <si>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</si>
  <si>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</si>
  <si>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</si>
  <si>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</si>
  <si>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</si>
  <si>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</si>
  <si>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</si>
  <si>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</si>
  <si>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</si>
  <si>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</si>
  <si>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</si>
  <si>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</si>
  <si>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</si>
  <si>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</si>
  <si>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</si>
  <si>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</si>
  <si>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</si>
  <si>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</si>
  <si>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</si>
  <si>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</si>
  <si>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</si>
  <si>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</si>
  <si>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</si>
  <si>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</si>
  <si>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</si>
  <si>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</si>
  <si>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</si>
  <si>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</si>
  <si>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</si>
  <si>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</si>
  <si>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</si>
  <si>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</si>
  <si>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</si>
  <si>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</si>
  <si>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</si>
  <si>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</si>
  <si>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</si>
  <si>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</si>
  <si>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</si>
  <si>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</si>
  <si>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</si>
  <si>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</si>
  <si>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</si>
  <si>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</si>
  <si>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</si>
  <si>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</si>
  <si>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</si>
  <si>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</si>
  <si>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</si>
  <si>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</si>
  <si>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</si>
  <si>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</si>
  <si>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</si>
  <si>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</si>
  <si>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</si>
  <si>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</si>
  <si>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</si>
  <si>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</si>
  <si>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</si>
  <si>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</si>
  <si>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</si>
  <si>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</si>
  <si>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</si>
  <si>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</si>
  <si>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</si>
  <si>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</si>
  <si>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38" eb="140">
      <t>ネンド</t>
    </rPh>
    <rPh sb="143" eb="145">
      <t>ゾウゲン</t>
    </rPh>
    <rPh sb="149" eb="151">
      <t>ゾウカ</t>
    </rPh>
    <rPh sb="151" eb="153">
      <t>ケイコウ</t>
    </rPh>
    <rPh sb="159" eb="162">
      <t>スイセンカ</t>
    </rPh>
    <rPh sb="162" eb="163">
      <t>リツ</t>
    </rPh>
    <rPh sb="167" eb="169">
      <t>ルイジ</t>
    </rPh>
    <rPh sb="169" eb="171">
      <t>ダンタイ</t>
    </rPh>
    <rPh sb="172" eb="174">
      <t>ヒカク</t>
    </rPh>
    <rPh sb="176" eb="177">
      <t>ヒク</t>
    </rPh>
    <rPh sb="181" eb="183">
      <t>セツゾク</t>
    </rPh>
    <rPh sb="183" eb="185">
      <t>カンショウ</t>
    </rPh>
    <rPh sb="186" eb="187">
      <t>オコナ</t>
    </rPh>
    <rPh sb="191" eb="193">
      <t>カンイ</t>
    </rPh>
    <rPh sb="193" eb="195">
      <t>ハイスイ</t>
    </rPh>
    <rPh sb="195" eb="197">
      <t>ショリ</t>
    </rPh>
    <rPh sb="197" eb="199">
      <t>シセツ</t>
    </rPh>
    <rPh sb="201" eb="203">
      <t>セツゾク</t>
    </rPh>
    <rPh sb="203" eb="205">
      <t>ソクシン</t>
    </rPh>
    <rPh sb="206" eb="208">
      <t>コンゴ</t>
    </rPh>
    <rPh sb="209" eb="210">
      <t>スス</t>
    </rPh>
    <rPh sb="212" eb="214">
      <t>ヒツヨウ</t>
    </rPh>
    <rPh sb="220" eb="222">
      <t>ケイヒ</t>
    </rPh>
    <rPh sb="222" eb="224">
      <t>カイシュウ</t>
    </rPh>
    <rPh sb="224" eb="225">
      <t>リツ</t>
    </rPh>
    <rPh sb="226" eb="228">
      <t>ルイジ</t>
    </rPh>
    <rPh sb="228" eb="230">
      <t>ダンタイ</t>
    </rPh>
    <rPh sb="231" eb="233">
      <t>ヒカク</t>
    </rPh>
    <rPh sb="236" eb="237">
      <t>タカ</t>
    </rPh>
    <rPh sb="238" eb="240">
      <t>スイジュン</t>
    </rPh>
    <rPh sb="241" eb="242">
      <t>タモ</t>
    </rPh>
    <rPh sb="249" eb="251">
      <t>コンゴ</t>
    </rPh>
    <rPh sb="252" eb="254">
      <t>ショウシ</t>
    </rPh>
    <rPh sb="254" eb="256">
      <t>コウレイ</t>
    </rPh>
    <rPh sb="256" eb="257">
      <t>カ</t>
    </rPh>
    <rPh sb="258" eb="260">
      <t>シゼン</t>
    </rPh>
    <rPh sb="260" eb="261">
      <t>ゲン</t>
    </rPh>
    <rPh sb="261" eb="262">
      <t>トウ</t>
    </rPh>
    <rPh sb="265" eb="267">
      <t>ジンコウ</t>
    </rPh>
    <rPh sb="267" eb="269">
      <t>ゲンショウ</t>
    </rPh>
    <rPh sb="272" eb="275">
      <t>ゲスイドウ</t>
    </rPh>
    <rPh sb="275" eb="278">
      <t>シヨウリョウ</t>
    </rPh>
    <rPh sb="279" eb="281">
      <t>ゲンショウ</t>
    </rPh>
    <rPh sb="282" eb="283">
      <t>テン</t>
    </rPh>
    <rPh sb="286" eb="288">
      <t>ヨソク</t>
    </rPh>
    <rPh sb="294" eb="296">
      <t>シュウエキ</t>
    </rPh>
    <rPh sb="297" eb="300">
      <t>アンテイテキ</t>
    </rPh>
    <rPh sb="300" eb="302">
      <t>カクホ</t>
    </rPh>
    <rPh sb="303" eb="305">
      <t>カダイ</t>
    </rPh>
    <phoneticPr fontId="4"/>
  </si>
  <si>
    <t>2処理区のうち大原処理区は供用開始後20年を経過していることから、維持修繕に関する費用が増加する傾向にある。
　管渠の平均年齢は19年で、判断の目安となる20年を超える管渠はない。
　現在、維持管理委託によって施設の状況を把握することで異常に対して早目の対策をすることで、維持修繕費を抑えるようにしている。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59" eb="61">
      <t>ヘイキン</t>
    </rPh>
    <rPh sb="61" eb="63">
      <t>ネンレイ</t>
    </rPh>
    <rPh sb="66" eb="67">
      <t>ネン</t>
    </rPh>
    <rPh sb="69" eb="71">
      <t>ハンダン</t>
    </rPh>
    <rPh sb="72" eb="74">
      <t>メヤス</t>
    </rPh>
    <rPh sb="79" eb="80">
      <t>ネン</t>
    </rPh>
    <rPh sb="81" eb="82">
      <t>コ</t>
    </rPh>
    <rPh sb="84" eb="86">
      <t>カンキョ</t>
    </rPh>
    <rPh sb="92" eb="94">
      <t>ゲンザイ</t>
    </rPh>
    <rPh sb="95" eb="97">
      <t>イジ</t>
    </rPh>
    <rPh sb="97" eb="99">
      <t>カンリ</t>
    </rPh>
    <rPh sb="99" eb="101">
      <t>イタク</t>
    </rPh>
    <rPh sb="105" eb="107">
      <t>シセツ</t>
    </rPh>
    <rPh sb="108" eb="110">
      <t>ジョウキョウ</t>
    </rPh>
    <rPh sb="111" eb="113">
      <t>ハアク</t>
    </rPh>
    <rPh sb="118" eb="120">
      <t>イジョウ</t>
    </rPh>
    <rPh sb="121" eb="122">
      <t>タイ</t>
    </rPh>
    <rPh sb="124" eb="126">
      <t>ハヤメ</t>
    </rPh>
    <rPh sb="127" eb="129">
      <t>タイサク</t>
    </rPh>
    <rPh sb="136" eb="138">
      <t>イジ</t>
    </rPh>
    <rPh sb="138" eb="140">
      <t>シュウゼン</t>
    </rPh>
    <rPh sb="140" eb="141">
      <t>ヒ</t>
    </rPh>
    <rPh sb="142" eb="143">
      <t>オサ</t>
    </rPh>
    <phoneticPr fontId="16"/>
  </si>
  <si>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コンゴ</t>
    </rPh>
    <rPh sb="266" eb="267">
      <t>ア</t>
    </rPh>
    <rPh sb="268" eb="269">
      <t>カタ</t>
    </rPh>
    <rPh sb="270" eb="272">
      <t>ケンキュウ</t>
    </rPh>
    <rPh sb="274" eb="27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</si>
</sst>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25-41EB-A831-B5907C457E35}"/>
            </c:ext>
          </c:extLst>
        </c:ser>
        <c:dLbls>
          <c:showLegendKey val="0"/>
          <c:showVal val="0"/>
          <c:showCatName val="0"/>
          <c:showSerName val="0"/>
          <c:showPercent val="0"/>
          <c:showBubbleSize val="0"/>
        </c:dLbls>
        <c:gapWidth val="150"/>
        <c:axId val="231099408"/>
        <c:axId val="2310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25-41EB-A831-B5907C457E35}"/>
            </c:ext>
          </c:extLst>
        </c:ser>
        <c:dLbls>
          <c:showLegendKey val="0"/>
          <c:showVal val="0"/>
          <c:showCatName val="0"/>
          <c:showSerName val="0"/>
          <c:showPercent val="0"/>
          <c:showBubbleSize val="0"/>
        </c:dLbls>
        <c:marker val="1"/>
        <c:smooth val="0"/>
        <c:axId val="231099408"/>
        <c:axId val="231099800"/>
      </c:lineChart>
      <c:dateAx>
        <c:axId val="231099408"/>
        <c:scaling>
          <c:orientation val="minMax"/>
        </c:scaling>
        <c:delete val="1"/>
        <c:axPos val="b"/>
        <c:numFmt formatCode="ge" sourceLinked="1"/>
        <c:majorTickMark val="none"/>
        <c:minorTickMark val="none"/>
        <c:tickLblPos val="none"/>
        <c:crossAx val="231099800"/>
        <c:crosses val="autoZero"/>
        <c:auto val="1"/>
        <c:lblOffset val="100"/>
        <c:baseTimeUnit val="years"/>
      </c:dateAx>
      <c:valAx>
        <c:axId val="2310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33.33</c:v>
                </c:pt>
                <c:pt idx="1">
                  <c:v>33.33</c:v>
                </c:pt>
                <c:pt idx="2">
                  <c:v>28.57</c:v>
                </c:pt>
                <c:pt idx="3">
                  <c:v>28.57</c:v>
                </c:pt>
                <c:pt idx="4">
                  <c:v>30.77</c:v>
                </c:pt>
              </c:numCache>
            </c:numRef>
          </c:val>
          <c:extLst xmlns:c16r2="http://schemas.microsoft.com/office/drawing/2015/06/chart">
            <c:ext xmlns:c16="http://schemas.microsoft.com/office/drawing/2014/chart" uri="{C3380CC4-5D6E-409C-BE32-E72D297353CC}">
              <c16:uniqueId val="{00000000-9FE4-45A4-98F1-5ACE498D1391}"/>
            </c:ext>
          </c:extLst>
        </c:ser>
        <c:dLbls>
          <c:showLegendKey val="0"/>
          <c:showVal val="0"/>
          <c:showCatName val="0"/>
          <c:showSerName val="0"/>
          <c:showPercent val="0"/>
          <c:showBubbleSize val="0"/>
        </c:dLbls>
        <c:gapWidth val="150"/>
        <c:axId val="231575576"/>
        <c:axId val="2315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9FE4-45A4-98F1-5ACE498D1391}"/>
            </c:ext>
          </c:extLst>
        </c:ser>
        <c:dLbls>
          <c:showLegendKey val="0"/>
          <c:showVal val="0"/>
          <c:showCatName val="0"/>
          <c:showSerName val="0"/>
          <c:showPercent val="0"/>
          <c:showBubbleSize val="0"/>
        </c:dLbls>
        <c:marker val="1"/>
        <c:smooth val="0"/>
        <c:axId val="231575576"/>
        <c:axId val="231575968"/>
      </c:lineChart>
      <c:dateAx>
        <c:axId val="231575576"/>
        <c:scaling>
          <c:orientation val="minMax"/>
        </c:scaling>
        <c:delete val="1"/>
        <c:axPos val="b"/>
        <c:numFmt formatCode="ge" sourceLinked="1"/>
        <c:majorTickMark val="none"/>
        <c:minorTickMark val="none"/>
        <c:tickLblPos val="none"/>
        <c:crossAx val="231575968"/>
        <c:crosses val="autoZero"/>
        <c:auto val="1"/>
        <c:lblOffset val="100"/>
        <c:baseTimeUnit val="years"/>
      </c:dateAx>
      <c:valAx>
        <c:axId val="2315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84.72</c:v>
                </c:pt>
                <c:pt idx="1">
                  <c:v>88.73</c:v>
                </c:pt>
                <c:pt idx="2">
                  <c:v>88.41</c:v>
                </c:pt>
                <c:pt idx="3">
                  <c:v>88.41</c:v>
                </c:pt>
                <c:pt idx="4">
                  <c:v>88.41</c:v>
                </c:pt>
              </c:numCache>
            </c:numRef>
          </c:val>
          <c:extLst xmlns:c16r2="http://schemas.microsoft.com/office/drawing/2015/06/chart">
            <c:ext xmlns:c16="http://schemas.microsoft.com/office/drawing/2014/chart" uri="{C3380CC4-5D6E-409C-BE32-E72D297353CC}">
              <c16:uniqueId val="{00000000-7A4F-40FA-B14C-EED81EE8F1A8}"/>
            </c:ext>
          </c:extLst>
        </c:ser>
        <c:dLbls>
          <c:showLegendKey val="0"/>
          <c:showVal val="0"/>
          <c:showCatName val="0"/>
          <c:showSerName val="0"/>
          <c:showPercent val="0"/>
          <c:showBubbleSize val="0"/>
        </c:dLbls>
        <c:gapWidth val="150"/>
        <c:axId val="289923176"/>
        <c:axId val="28992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7A4F-40FA-B14C-EED81EE8F1A8}"/>
            </c:ext>
          </c:extLst>
        </c:ser>
        <c:dLbls>
          <c:showLegendKey val="0"/>
          <c:showVal val="0"/>
          <c:showCatName val="0"/>
          <c:showSerName val="0"/>
          <c:showPercent val="0"/>
          <c:showBubbleSize val="0"/>
        </c:dLbls>
        <c:marker val="1"/>
        <c:smooth val="0"/>
        <c:axId val="289923176"/>
        <c:axId val="289923568"/>
      </c:lineChart>
      <c:dateAx>
        <c:axId val="289923176"/>
        <c:scaling>
          <c:orientation val="minMax"/>
        </c:scaling>
        <c:delete val="1"/>
        <c:axPos val="b"/>
        <c:numFmt formatCode="ge" sourceLinked="1"/>
        <c:majorTickMark val="none"/>
        <c:minorTickMark val="none"/>
        <c:tickLblPos val="none"/>
        <c:crossAx val="289923568"/>
        <c:crosses val="autoZero"/>
        <c:auto val="1"/>
        <c:lblOffset val="100"/>
        <c:baseTimeUnit val="years"/>
      </c:dateAx>
      <c:valAx>
        <c:axId val="2899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62.17</c:v>
                </c:pt>
                <c:pt idx="1">
                  <c:v>66.23</c:v>
                </c:pt>
                <c:pt idx="2">
                  <c:v>81.75</c:v>
                </c:pt>
                <c:pt idx="3">
                  <c:v>79.510000000000005</c:v>
                </c:pt>
                <c:pt idx="4">
                  <c:v>81.31</c:v>
                </c:pt>
              </c:numCache>
            </c:numRef>
          </c:val>
          <c:extLst xmlns:c16r2="http://schemas.microsoft.com/office/drawing/2015/06/chart">
            <c:ext xmlns:c16="http://schemas.microsoft.com/office/drawing/2014/chart" uri="{C3380CC4-5D6E-409C-BE32-E72D297353CC}">
              <c16:uniqueId val="{00000000-D566-4139-A97C-2FB93749DF32}"/>
            </c:ext>
          </c:extLst>
        </c:ser>
        <c:dLbls>
          <c:showLegendKey val="0"/>
          <c:showVal val="0"/>
          <c:showCatName val="0"/>
          <c:showSerName val="0"/>
          <c:showPercent val="0"/>
          <c:showBubbleSize val="0"/>
        </c:dLbls>
        <c:gapWidth val="150"/>
        <c:axId val="231100976"/>
        <c:axId val="23110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66-4139-A97C-2FB93749DF32}"/>
            </c:ext>
          </c:extLst>
        </c:ser>
        <c:dLbls>
          <c:showLegendKey val="0"/>
          <c:showVal val="0"/>
          <c:showCatName val="0"/>
          <c:showSerName val="0"/>
          <c:showPercent val="0"/>
          <c:showBubbleSize val="0"/>
        </c:dLbls>
        <c:marker val="1"/>
        <c:smooth val="0"/>
        <c:axId val="231100976"/>
        <c:axId val="231101368"/>
      </c:lineChart>
      <c:dateAx>
        <c:axId val="231100976"/>
        <c:scaling>
          <c:orientation val="minMax"/>
        </c:scaling>
        <c:delete val="1"/>
        <c:axPos val="b"/>
        <c:numFmt formatCode="ge" sourceLinked="1"/>
        <c:majorTickMark val="none"/>
        <c:minorTickMark val="none"/>
        <c:tickLblPos val="none"/>
        <c:crossAx val="231101368"/>
        <c:crosses val="autoZero"/>
        <c:auto val="1"/>
        <c:lblOffset val="100"/>
        <c:baseTimeUnit val="years"/>
      </c:dateAx>
      <c:valAx>
        <c:axId val="23110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54-4EA3-82EE-5985F5DE4B22}"/>
            </c:ext>
          </c:extLst>
        </c:ser>
        <c:dLbls>
          <c:showLegendKey val="0"/>
          <c:showVal val="0"/>
          <c:showCatName val="0"/>
          <c:showSerName val="0"/>
          <c:showPercent val="0"/>
          <c:showBubbleSize val="0"/>
        </c:dLbls>
        <c:gapWidth val="150"/>
        <c:axId val="231102544"/>
        <c:axId val="23110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54-4EA3-82EE-5985F5DE4B22}"/>
            </c:ext>
          </c:extLst>
        </c:ser>
        <c:dLbls>
          <c:showLegendKey val="0"/>
          <c:showVal val="0"/>
          <c:showCatName val="0"/>
          <c:showSerName val="0"/>
          <c:showPercent val="0"/>
          <c:showBubbleSize val="0"/>
        </c:dLbls>
        <c:marker val="1"/>
        <c:smooth val="0"/>
        <c:axId val="231102544"/>
        <c:axId val="231102936"/>
      </c:lineChart>
      <c:dateAx>
        <c:axId val="231102544"/>
        <c:scaling>
          <c:orientation val="minMax"/>
        </c:scaling>
        <c:delete val="1"/>
        <c:axPos val="b"/>
        <c:numFmt formatCode="ge" sourceLinked="1"/>
        <c:majorTickMark val="none"/>
        <c:minorTickMark val="none"/>
        <c:tickLblPos val="none"/>
        <c:crossAx val="231102936"/>
        <c:crosses val="autoZero"/>
        <c:auto val="1"/>
        <c:lblOffset val="100"/>
        <c:baseTimeUnit val="years"/>
      </c:dateAx>
      <c:valAx>
        <c:axId val="2311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9A-487C-BB12-FD991A5828D8}"/>
            </c:ext>
          </c:extLst>
        </c:ser>
        <c:dLbls>
          <c:showLegendKey val="0"/>
          <c:showVal val="0"/>
          <c:showCatName val="0"/>
          <c:showSerName val="0"/>
          <c:showPercent val="0"/>
          <c:showBubbleSize val="0"/>
        </c:dLbls>
        <c:gapWidth val="150"/>
        <c:axId val="231222488"/>
        <c:axId val="2312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9A-487C-BB12-FD991A5828D8}"/>
            </c:ext>
          </c:extLst>
        </c:ser>
        <c:dLbls>
          <c:showLegendKey val="0"/>
          <c:showVal val="0"/>
          <c:showCatName val="0"/>
          <c:showSerName val="0"/>
          <c:showPercent val="0"/>
          <c:showBubbleSize val="0"/>
        </c:dLbls>
        <c:marker val="1"/>
        <c:smooth val="0"/>
        <c:axId val="231222488"/>
        <c:axId val="231222880"/>
      </c:lineChart>
      <c:dateAx>
        <c:axId val="231222488"/>
        <c:scaling>
          <c:orientation val="minMax"/>
        </c:scaling>
        <c:delete val="1"/>
        <c:axPos val="b"/>
        <c:numFmt formatCode="ge" sourceLinked="1"/>
        <c:majorTickMark val="none"/>
        <c:minorTickMark val="none"/>
        <c:tickLblPos val="none"/>
        <c:crossAx val="231222880"/>
        <c:crosses val="autoZero"/>
        <c:auto val="1"/>
        <c:lblOffset val="100"/>
        <c:baseTimeUnit val="years"/>
      </c:dateAx>
      <c:valAx>
        <c:axId val="2312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16-4E6B-920B-03C63B628939}"/>
            </c:ext>
          </c:extLst>
        </c:ser>
        <c:dLbls>
          <c:showLegendKey val="0"/>
          <c:showVal val="0"/>
          <c:showCatName val="0"/>
          <c:showSerName val="0"/>
          <c:showPercent val="0"/>
          <c:showBubbleSize val="0"/>
        </c:dLbls>
        <c:gapWidth val="150"/>
        <c:axId val="231224056"/>
        <c:axId val="2312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16-4E6B-920B-03C63B628939}"/>
            </c:ext>
          </c:extLst>
        </c:ser>
        <c:dLbls>
          <c:showLegendKey val="0"/>
          <c:showVal val="0"/>
          <c:showCatName val="0"/>
          <c:showSerName val="0"/>
          <c:showPercent val="0"/>
          <c:showBubbleSize val="0"/>
        </c:dLbls>
        <c:marker val="1"/>
        <c:smooth val="0"/>
        <c:axId val="231224056"/>
        <c:axId val="231224448"/>
      </c:lineChart>
      <c:dateAx>
        <c:axId val="231224056"/>
        <c:scaling>
          <c:orientation val="minMax"/>
        </c:scaling>
        <c:delete val="1"/>
        <c:axPos val="b"/>
        <c:numFmt formatCode="ge" sourceLinked="1"/>
        <c:majorTickMark val="none"/>
        <c:minorTickMark val="none"/>
        <c:tickLblPos val="none"/>
        <c:crossAx val="231224448"/>
        <c:crosses val="autoZero"/>
        <c:auto val="1"/>
        <c:lblOffset val="100"/>
        <c:baseTimeUnit val="years"/>
      </c:dateAx>
      <c:valAx>
        <c:axId val="2312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E5-4AFF-B03F-4D380984A418}"/>
            </c:ext>
          </c:extLst>
        </c:ser>
        <c:dLbls>
          <c:showLegendKey val="0"/>
          <c:showVal val="0"/>
          <c:showCatName val="0"/>
          <c:showSerName val="0"/>
          <c:showPercent val="0"/>
          <c:showBubbleSize val="0"/>
        </c:dLbls>
        <c:gapWidth val="150"/>
        <c:axId val="231392968"/>
        <c:axId val="23139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E5-4AFF-B03F-4D380984A418}"/>
            </c:ext>
          </c:extLst>
        </c:ser>
        <c:dLbls>
          <c:showLegendKey val="0"/>
          <c:showVal val="0"/>
          <c:showCatName val="0"/>
          <c:showSerName val="0"/>
          <c:showPercent val="0"/>
          <c:showBubbleSize val="0"/>
        </c:dLbls>
        <c:marker val="1"/>
        <c:smooth val="0"/>
        <c:axId val="231392968"/>
        <c:axId val="231393360"/>
      </c:lineChart>
      <c:dateAx>
        <c:axId val="231392968"/>
        <c:scaling>
          <c:orientation val="minMax"/>
        </c:scaling>
        <c:delete val="1"/>
        <c:axPos val="b"/>
        <c:numFmt formatCode="ge" sourceLinked="1"/>
        <c:majorTickMark val="none"/>
        <c:minorTickMark val="none"/>
        <c:tickLblPos val="none"/>
        <c:crossAx val="231393360"/>
        <c:crosses val="autoZero"/>
        <c:auto val="1"/>
        <c:lblOffset val="100"/>
        <c:baseTimeUnit val="years"/>
      </c:dateAx>
      <c:valAx>
        <c:axId val="23139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230.7</c:v>
                </c:pt>
                <c:pt idx="1">
                  <c:v>0</c:v>
                </c:pt>
                <c:pt idx="2" formatCode="#,##0.00;&quot;△&quot;#,##0.00;&quot;-&quot;">
                  <c:v>74.38</c:v>
                </c:pt>
                <c:pt idx="3" formatCode="#,##0.00;&quot;△&quot;#,##0.00;&quot;-&quot;">
                  <c:v>4.79</c:v>
                </c:pt>
                <c:pt idx="4" formatCode="#,##0.00;&quot;△&quot;#,##0.00;&quot;-&quot;">
                  <c:v>118.19</c:v>
                </c:pt>
              </c:numCache>
            </c:numRef>
          </c:val>
          <c:extLst xmlns:c16r2="http://schemas.microsoft.com/office/drawing/2015/06/chart">
            <c:ext xmlns:c16="http://schemas.microsoft.com/office/drawing/2014/chart" uri="{C3380CC4-5D6E-409C-BE32-E72D297353CC}">
              <c16:uniqueId val="{00000000-3F2E-431A-AAE5-030A23781FBE}"/>
            </c:ext>
          </c:extLst>
        </c:ser>
        <c:dLbls>
          <c:showLegendKey val="0"/>
          <c:showVal val="0"/>
          <c:showCatName val="0"/>
          <c:showSerName val="0"/>
          <c:showPercent val="0"/>
          <c:showBubbleSize val="0"/>
        </c:dLbls>
        <c:gapWidth val="150"/>
        <c:axId val="231394536"/>
        <c:axId val="23139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3F2E-431A-AAE5-030A23781FBE}"/>
            </c:ext>
          </c:extLst>
        </c:ser>
        <c:dLbls>
          <c:showLegendKey val="0"/>
          <c:showVal val="0"/>
          <c:showCatName val="0"/>
          <c:showSerName val="0"/>
          <c:showPercent val="0"/>
          <c:showBubbleSize val="0"/>
        </c:dLbls>
        <c:marker val="1"/>
        <c:smooth val="0"/>
        <c:axId val="231394536"/>
        <c:axId val="231394928"/>
      </c:lineChart>
      <c:dateAx>
        <c:axId val="231394536"/>
        <c:scaling>
          <c:orientation val="minMax"/>
        </c:scaling>
        <c:delete val="1"/>
        <c:axPos val="b"/>
        <c:numFmt formatCode="ge" sourceLinked="1"/>
        <c:majorTickMark val="none"/>
        <c:minorTickMark val="none"/>
        <c:tickLblPos val="none"/>
        <c:crossAx val="231394928"/>
        <c:crosses val="autoZero"/>
        <c:auto val="1"/>
        <c:lblOffset val="100"/>
        <c:baseTimeUnit val="years"/>
      </c:dateAx>
      <c:valAx>
        <c:axId val="23139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82.79</c:v>
                </c:pt>
                <c:pt idx="2">
                  <c:v>100</c:v>
                </c:pt>
                <c:pt idx="3">
                  <c:v>100</c:v>
                </c:pt>
                <c:pt idx="4">
                  <c:v>100</c:v>
                </c:pt>
              </c:numCache>
            </c:numRef>
          </c:val>
          <c:extLst xmlns:c16r2="http://schemas.microsoft.com/office/drawing/2015/06/chart">
            <c:ext xmlns:c16="http://schemas.microsoft.com/office/drawing/2014/chart" uri="{C3380CC4-5D6E-409C-BE32-E72D297353CC}">
              <c16:uniqueId val="{00000000-410C-4CBF-87FD-FDD513286D78}"/>
            </c:ext>
          </c:extLst>
        </c:ser>
        <c:dLbls>
          <c:showLegendKey val="0"/>
          <c:showVal val="0"/>
          <c:showCatName val="0"/>
          <c:showSerName val="0"/>
          <c:showPercent val="0"/>
          <c:showBubbleSize val="0"/>
        </c:dLbls>
        <c:gapWidth val="150"/>
        <c:axId val="231396104"/>
        <c:axId val="23139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410C-4CBF-87FD-FDD513286D78}"/>
            </c:ext>
          </c:extLst>
        </c:ser>
        <c:dLbls>
          <c:showLegendKey val="0"/>
          <c:showVal val="0"/>
          <c:showCatName val="0"/>
          <c:showSerName val="0"/>
          <c:showPercent val="0"/>
          <c:showBubbleSize val="0"/>
        </c:dLbls>
        <c:marker val="1"/>
        <c:smooth val="0"/>
        <c:axId val="231396104"/>
        <c:axId val="231396496"/>
      </c:lineChart>
      <c:dateAx>
        <c:axId val="231396104"/>
        <c:scaling>
          <c:orientation val="minMax"/>
        </c:scaling>
        <c:delete val="1"/>
        <c:axPos val="b"/>
        <c:numFmt formatCode="ge" sourceLinked="1"/>
        <c:majorTickMark val="none"/>
        <c:minorTickMark val="none"/>
        <c:tickLblPos val="none"/>
        <c:crossAx val="231396496"/>
        <c:crosses val="autoZero"/>
        <c:auto val="1"/>
        <c:lblOffset val="100"/>
        <c:baseTimeUnit val="years"/>
      </c:dateAx>
      <c:valAx>
        <c:axId val="23139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261.17</c:v>
                </c:pt>
                <c:pt idx="1">
                  <c:v>312.02</c:v>
                </c:pt>
                <c:pt idx="2">
                  <c:v>270.83</c:v>
                </c:pt>
                <c:pt idx="3">
                  <c:v>262.74</c:v>
                </c:pt>
                <c:pt idx="4">
                  <c:v>267.91000000000003</c:v>
                </c:pt>
              </c:numCache>
            </c:numRef>
          </c:val>
          <c:extLst xmlns:c16r2="http://schemas.microsoft.com/office/drawing/2015/06/chart">
            <c:ext xmlns:c16="http://schemas.microsoft.com/office/drawing/2014/chart" uri="{C3380CC4-5D6E-409C-BE32-E72D297353CC}">
              <c16:uniqueId val="{00000000-07ED-4719-AEB8-81DF7D024CE5}"/>
            </c:ext>
          </c:extLst>
        </c:ser>
        <c:dLbls>
          <c:showLegendKey val="0"/>
          <c:showVal val="0"/>
          <c:showCatName val="0"/>
          <c:showSerName val="0"/>
          <c:showPercent val="0"/>
          <c:showBubbleSize val="0"/>
        </c:dLbls>
        <c:gapWidth val="150"/>
        <c:axId val="231574008"/>
        <c:axId val="2315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07ED-4719-AEB8-81DF7D024CE5}"/>
            </c:ext>
          </c:extLst>
        </c:ser>
        <c:dLbls>
          <c:showLegendKey val="0"/>
          <c:showVal val="0"/>
          <c:showCatName val="0"/>
          <c:showSerName val="0"/>
          <c:showPercent val="0"/>
          <c:showBubbleSize val="0"/>
        </c:dLbls>
        <c:marker val="1"/>
        <c:smooth val="0"/>
        <c:axId val="231574008"/>
        <c:axId val="231574400"/>
      </c:lineChart>
      <c:dateAx>
        <c:axId val="231574008"/>
        <c:scaling>
          <c:orientation val="minMax"/>
        </c:scaling>
        <c:delete val="1"/>
        <c:axPos val="b"/>
        <c:numFmt formatCode="ge" sourceLinked="1"/>
        <c:majorTickMark val="none"/>
        <c:minorTickMark val="none"/>
        <c:tickLblPos val="none"/>
        <c:crossAx val="231574400"/>
        <c:crosses val="autoZero"/>
        <c:auto val="1"/>
        <c:lblOffset val="100"/>
        <c:baseTimeUnit val="years"/>
      </c:dateAx>
      <c:valAx>
        <c:axId val="231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邑南町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簡易排水</v>
      </c>
      <c r="Q8" s="77"/>
      <c r="R8" s="77"/>
      <c r="S8" s="77"/>
      <c r="T8" s="77"/>
      <c r="U8" s="77"/>
      <c r="V8" s="77"/>
      <c r="W8" s="77" t="str">
        <f>データ!L6</f>
        <v>J2</v>
      </c>
      <c r="X8" s="77"/>
      <c r="Y8" s="77"/>
      <c r="Z8" s="77"/>
      <c r="AA8" s="77"/>
      <c r="AB8" s="77"/>
      <c r="AC8" s="77"/>
      <c r="AD8" s="78" t="str">
        <f>データ!$M$6</f>
        <v>非設置</v>
      </c>
      <c r="AE8" s="78"/>
      <c r="AF8" s="78"/>
      <c r="AG8" s="78"/>
      <c r="AH8" s="78"/>
      <c r="AI8" s="78"/>
      <c r="AJ8" s="78"/>
      <c r="AK8" s="3"/>
      <c r="AL8" s="72">
        <f>データ!S6</f>
        <v>11005</v>
      </c>
      <c r="AM8" s="72"/>
      <c r="AN8" s="72"/>
      <c r="AO8" s="72"/>
      <c r="AP8" s="72"/>
      <c r="AQ8" s="72"/>
      <c r="AR8" s="72"/>
      <c r="AS8" s="72"/>
      <c r="AT8" s="71">
        <f>データ!T6</f>
        <v>419.29</v>
      </c>
      <c r="AU8" s="71"/>
      <c r="AV8" s="71"/>
      <c r="AW8" s="71"/>
      <c r="AX8" s="71"/>
      <c r="AY8" s="71"/>
      <c r="AZ8" s="71"/>
      <c r="BA8" s="71"/>
      <c r="BB8" s="71">
        <f>データ!U6</f>
        <v>26.25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0.63</v>
      </c>
      <c r="Q10" s="71"/>
      <c r="R10" s="71"/>
      <c r="S10" s="71"/>
      <c r="T10" s="71"/>
      <c r="U10" s="71"/>
      <c r="V10" s="71"/>
      <c r="W10" s="71">
        <f>データ!Q6</f>
        <v>100</v>
      </c>
      <c r="X10" s="71"/>
      <c r="Y10" s="71"/>
      <c r="Z10" s="71"/>
      <c r="AA10" s="71"/>
      <c r="AB10" s="71"/>
      <c r="AC10" s="71"/>
      <c r="AD10" s="72">
        <f>データ!R6</f>
        <v>3240</v>
      </c>
      <c r="AE10" s="72"/>
      <c r="AF10" s="72"/>
      <c r="AG10" s="72"/>
      <c r="AH10" s="72"/>
      <c r="AI10" s="72"/>
      <c r="AJ10" s="72"/>
      <c r="AK10" s="2"/>
      <c r="AL10" s="72">
        <f>データ!V6</f>
        <v>69</v>
      </c>
      <c r="AM10" s="72"/>
      <c r="AN10" s="72"/>
      <c r="AO10" s="72"/>
      <c r="AP10" s="72"/>
      <c r="AQ10" s="72"/>
      <c r="AR10" s="72"/>
      <c r="AS10" s="72"/>
      <c r="AT10" s="71">
        <f>データ!W6</f>
        <v>0.04</v>
      </c>
      <c r="AU10" s="71"/>
      <c r="AV10" s="71"/>
      <c r="AW10" s="71"/>
      <c r="AX10" s="71"/>
      <c r="AY10" s="71"/>
      <c r="AZ10" s="71"/>
      <c r="BA10" s="71"/>
      <c r="BB10" s="71">
        <f>データ!X6</f>
        <v>1725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62"/>
      <c r="BM34" s="63"/>
      <c r="BN34" s="63"/>
      <c r="BO34" s="63"/>
      <c r="BP34" s="63"/>
      <c r="BQ34" s="63"/>
      <c r="BR34" s="63"/>
      <c r="BS34" s="63"/>
      <c r="BT34" s="63"/>
      <c r="BU34" s="63"/>
      <c r="BV34" s="63"/>
      <c r="BW34" s="63"/>
      <c r="BX34" s="63"/>
      <c r="BY34" s="63"/>
      <c r="BZ34" s="64"/>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125</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57</v>
      </c>
      <c r="O86" s="25" t="str">
        <f>データ!EO6</f>
        <v>【0.00】</v>
      </c>
    </row>
  </sheetData>
  <sheetProtection algorithmName="SHA-512" hashValue="LyhZFC++meTfc+HLhXWreHCRPZq0aelmYQWw3Sj/y1y/qlT+wsq2+ct5GA8Q5ntZP8jjfE2TZ1aPG7yj8TTtOg==" saltValue="W+TpQF9nNH605dndpFIf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324493</v>
      </c>
      <c r="D6" s="32">
        <f t="shared" si="3"/>
        <v>47</v>
      </c>
      <c r="E6" s="32">
        <f t="shared" si="3"/>
        <v>17</v>
      </c>
      <c r="F6" s="32">
        <f t="shared" si="3"/>
        <v>8</v>
      </c>
      <c r="G6" s="32">
        <f t="shared" si="3"/>
        <v>0</v>
      </c>
      <c r="H6" s="32" t="str">
        <f t="shared" si="3"/>
        <v>島根県　邑南町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0.63</v>
      </c>
      <c r="Q6" s="33">
        <f t="shared" si="3"/>
        <v>100</v>
      </c>
      <c r="R6" s="33">
        <f t="shared" si="3"/>
        <v>3240</v>
      </c>
      <c r="S6" s="33">
        <f t="shared" si="3"/>
        <v>11005</v>
      </c>
      <c r="T6" s="33">
        <f t="shared" si="3"/>
        <v>419.29</v>
      </c>
      <c r="U6" s="33">
        <f t="shared" si="3"/>
        <v>26.25</v>
      </c>
      <c r="V6" s="33">
        <f t="shared" si="3"/>
        <v>69</v>
      </c>
      <c r="W6" s="33">
        <f t="shared" si="3"/>
        <v>0.04</v>
      </c>
      <c r="X6" s="33">
        <f t="shared" si="3"/>
        <v>1725</v>
      </c>
      <c r="Y6" s="34">
        <f>IF(Y7="",NA(),Y7)</f>
        <v>62.17</v>
      </c>
      <c r="Z6" s="34">
        <f t="shared" ref="Z6:AH6" si="4">IF(Z7="",NA(),Z7)</f>
        <v>66.23</v>
      </c>
      <c r="AA6" s="34">
        <f t="shared" si="4"/>
        <v>81.75</v>
      </c>
      <c r="AB6" s="34">
        <f t="shared" si="4"/>
        <v>79.510000000000005</v>
      </c>
      <c r="AC6" s="34">
        <f t="shared" si="4"/>
        <v>81.31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230.7</v>
      </c>
      <c r="BG6" s="33">
        <f t="shared" ref="BG6:BO6" si="7">IF(BG7="",NA(),BG7)</f>
        <v>0</v>
      </c>
      <c r="BH6" s="34">
        <f t="shared" si="7"/>
        <v>74.38</v>
      </c>
      <c r="BI6" s="34">
        <f t="shared" si="7"/>
        <v>4.79</v>
      </c>
      <c r="BJ6" s="34">
        <f t="shared" si="7"/>
        <v>118.19</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100</v>
      </c>
      <c r="BR6" s="34">
        <f t="shared" ref="BR6:BZ6" si="8">IF(BR7="",NA(),BR7)</f>
        <v>82.79</v>
      </c>
      <c r="BS6" s="34">
        <f t="shared" si="8"/>
        <v>100</v>
      </c>
      <c r="BT6" s="34">
        <f t="shared" si="8"/>
        <v>100</v>
      </c>
      <c r="BU6" s="34">
        <f t="shared" si="8"/>
        <v>100</v>
      </c>
      <c r="BV6" s="34">
        <f t="shared" si="8"/>
        <v>41.25</v>
      </c>
      <c r="BW6" s="34">
        <f t="shared" si="8"/>
        <v>39.99</v>
      </c>
      <c r="BX6" s="34">
        <f t="shared" si="8"/>
        <v>35.83</v>
      </c>
      <c r="BY6" s="34">
        <f t="shared" si="8"/>
        <v>37.06</v>
      </c>
      <c r="BZ6" s="34">
        <f t="shared" si="8"/>
        <v>41.35</v>
      </c>
      <c r="CA6" s="33" t="str">
        <f>IF(CA7="","",IF(CA7="-","【-】","【"&amp;SUBSTITUTE(TEXT(CA7,"#,##0.00"),"-","△")&amp;"】"))</f>
        <v>【41.35】</v>
      </c>
      <c r="CB6" s="34">
        <f>IF(CB7="",NA(),CB7)</f>
        <v>261.17</v>
      </c>
      <c r="CC6" s="34">
        <f t="shared" ref="CC6:CK6" si="9">IF(CC7="",NA(),CC7)</f>
        <v>312.02</v>
      </c>
      <c r="CD6" s="34">
        <f t="shared" si="9"/>
        <v>270.83</v>
      </c>
      <c r="CE6" s="34">
        <f t="shared" si="9"/>
        <v>262.74</v>
      </c>
      <c r="CF6" s="34">
        <f t="shared" si="9"/>
        <v>267.91000000000003</v>
      </c>
      <c r="CG6" s="34">
        <f t="shared" si="9"/>
        <v>457.42</v>
      </c>
      <c r="CH6" s="34">
        <f t="shared" si="9"/>
        <v>477.5</v>
      </c>
      <c r="CI6" s="34">
        <f t="shared" si="9"/>
        <v>528.37</v>
      </c>
      <c r="CJ6" s="34">
        <f t="shared" si="9"/>
        <v>514.20000000000005</v>
      </c>
      <c r="CK6" s="34">
        <f t="shared" si="9"/>
        <v>456.7</v>
      </c>
      <c r="CL6" s="33" t="str">
        <f>IF(CL7="","",IF(CL7="-","【-】","【"&amp;SUBSTITUTE(TEXT(CL7,"#,##0.00"),"-","△")&amp;"】"))</f>
        <v>【456.70】</v>
      </c>
      <c r="CM6" s="34">
        <f>IF(CM7="",NA(),CM7)</f>
        <v>33.33</v>
      </c>
      <c r="CN6" s="34">
        <f t="shared" ref="CN6:CV6" si="10">IF(CN7="",NA(),CN7)</f>
        <v>33.33</v>
      </c>
      <c r="CO6" s="34">
        <f t="shared" si="10"/>
        <v>28.57</v>
      </c>
      <c r="CP6" s="34">
        <f t="shared" si="10"/>
        <v>28.57</v>
      </c>
      <c r="CQ6" s="34">
        <f t="shared" si="10"/>
        <v>30.77</v>
      </c>
      <c r="CR6" s="34">
        <f t="shared" si="10"/>
        <v>28.6</v>
      </c>
      <c r="CS6" s="34">
        <f t="shared" si="10"/>
        <v>28.81</v>
      </c>
      <c r="CT6" s="34">
        <f t="shared" si="10"/>
        <v>27.46</v>
      </c>
      <c r="CU6" s="34">
        <f t="shared" si="10"/>
        <v>27.55</v>
      </c>
      <c r="CV6" s="34">
        <f t="shared" si="10"/>
        <v>27.26</v>
      </c>
      <c r="CW6" s="33" t="str">
        <f>IF(CW7="","",IF(CW7="-","【-】","【"&amp;SUBSTITUTE(TEXT(CW7,"#,##0.00"),"-","△")&amp;"】"))</f>
        <v>【27.26】</v>
      </c>
      <c r="CX6" s="34">
        <f>IF(CX7="",NA(),CX7)</f>
        <v>84.72</v>
      </c>
      <c r="CY6" s="34">
        <f t="shared" ref="CY6:DG6" si="11">IF(CY7="",NA(),CY7)</f>
        <v>88.73</v>
      </c>
      <c r="CZ6" s="34">
        <f t="shared" si="11"/>
        <v>88.41</v>
      </c>
      <c r="DA6" s="34">
        <f t="shared" si="11"/>
        <v>88.41</v>
      </c>
      <c r="DB6" s="34">
        <f t="shared" si="11"/>
        <v>88.41</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c r="A7" s="27"/>
      <c r="B7" s="36">
        <v>2017</v>
      </c>
      <c r="C7" s="36">
        <v>324493</v>
      </c>
      <c r="D7" s="36">
        <v>47</v>
      </c>
      <c r="E7" s="36">
        <v>17</v>
      </c>
      <c r="F7" s="36">
        <v>8</v>
      </c>
      <c r="G7" s="36">
        <v>0</v>
      </c>
      <c r="H7" s="36" t="s">
        <v>110</v>
      </c>
      <c r="I7" s="36" t="s">
        <v>111</v>
      </c>
      <c r="J7" s="36" t="s">
        <v>112</v>
      </c>
      <c r="K7" s="36" t="s">
        <v>113</v>
      </c>
      <c r="L7" s="36" t="s">
        <v>114</v>
      </c>
      <c r="M7" s="36" t="s">
        <v>115</v>
      </c>
      <c r="N7" s="37" t="s">
        <v>116</v>
      </c>
      <c r="O7" s="37" t="s">
        <v>117</v>
      </c>
      <c r="P7" s="37">
        <v>0.63</v>
      </c>
      <c r="Q7" s="37">
        <v>100</v>
      </c>
      <c r="R7" s="37">
        <v>3240</v>
      </c>
      <c r="S7" s="37">
        <v>11005</v>
      </c>
      <c r="T7" s="37">
        <v>419.29</v>
      </c>
      <c r="U7" s="37">
        <v>26.25</v>
      </c>
      <c r="V7" s="37">
        <v>69</v>
      </c>
      <c r="W7" s="37">
        <v>0.04</v>
      </c>
      <c r="X7" s="37">
        <v>1725</v>
      </c>
      <c r="Y7" s="37">
        <v>62.17</v>
      </c>
      <c r="Z7" s="37">
        <v>66.23</v>
      </c>
      <c r="AA7" s="37">
        <v>81.75</v>
      </c>
      <c r="AB7" s="37">
        <v>79.510000000000005</v>
      </c>
      <c r="AC7" s="37">
        <v>81.31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230.7</v>
      </c>
      <c r="BG7" s="37">
        <v>0</v>
      </c>
      <c r="BH7" s="37">
        <v>74.38</v>
      </c>
      <c r="BI7" s="37">
        <v>4.79</v>
      </c>
      <c r="BJ7" s="37">
        <v>118.19</v>
      </c>
      <c r="BK7" s="37">
        <v>183.02</v>
      </c>
      <c r="BL7" s="37">
        <v>163.30000000000001</v>
      </c>
      <c r="BM7" s="37">
        <v>332.28</v>
      </c>
      <c r="BN7" s="37">
        <v>274.07</v>
      </c>
      <c r="BO7" s="37">
        <v>243.02</v>
      </c>
      <c r="BP7" s="37">
        <v>243.02</v>
      </c>
      <c r="BQ7" s="37">
        <v>100</v>
      </c>
      <c r="BR7" s="37">
        <v>82.79</v>
      </c>
      <c r="BS7" s="37">
        <v>100</v>
      </c>
      <c r="BT7" s="37">
        <v>100</v>
      </c>
      <c r="BU7" s="37">
        <v>100</v>
      </c>
      <c r="BV7" s="37">
        <v>41.25</v>
      </c>
      <c r="BW7" s="37">
        <v>39.99</v>
      </c>
      <c r="BX7" s="37">
        <v>35.83</v>
      </c>
      <c r="BY7" s="37">
        <v>37.06</v>
      </c>
      <c r="BZ7" s="37">
        <v>41.35</v>
      </c>
      <c r="CA7" s="37">
        <v>41.35</v>
      </c>
      <c r="CB7" s="37">
        <v>261.17</v>
      </c>
      <c r="CC7" s="37">
        <v>312.02</v>
      </c>
      <c r="CD7" s="37">
        <v>270.83</v>
      </c>
      <c r="CE7" s="37">
        <v>262.74</v>
      </c>
      <c r="CF7" s="37">
        <v>267.91000000000003</v>
      </c>
      <c r="CG7" s="37">
        <v>457.42</v>
      </c>
      <c r="CH7" s="37">
        <v>477.5</v>
      </c>
      <c r="CI7" s="37">
        <v>528.37</v>
      </c>
      <c r="CJ7" s="37">
        <v>514.20000000000005</v>
      </c>
      <c r="CK7" s="37">
        <v>456.7</v>
      </c>
      <c r="CL7" s="37">
        <v>456.7</v>
      </c>
      <c r="CM7" s="37">
        <v>33.33</v>
      </c>
      <c r="CN7" s="37">
        <v>33.33</v>
      </c>
      <c r="CO7" s="37">
        <v>28.57</v>
      </c>
      <c r="CP7" s="37">
        <v>28.57</v>
      </c>
      <c r="CQ7" s="37">
        <v>30.77</v>
      </c>
      <c r="CR7" s="37">
        <v>28.6</v>
      </c>
      <c r="CS7" s="37">
        <v>28.81</v>
      </c>
      <c r="CT7" s="37">
        <v>27.46</v>
      </c>
      <c r="CU7" s="37">
        <v>27.55</v>
      </c>
      <c r="CV7" s="37">
        <v>27.26</v>
      </c>
      <c r="CW7" s="37">
        <v>27.26</v>
      </c>
      <c r="CX7" s="37">
        <v>84.72</v>
      </c>
      <c r="CY7" s="37">
        <v>88.73</v>
      </c>
      <c r="CZ7" s="37">
        <v>88.41</v>
      </c>
      <c r="DA7" s="37">
        <v>88.41</v>
      </c>
      <c r="DB7" s="37">
        <v>88.41</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2019-02-05T08:11:46Z</cp:lastPrinted>
  <dcterms:created xsi:type="dcterms:W3CDTF">2018-12-03T09:35:59Z</dcterms:created>
  <dcterms:modified xsi:type="dcterms:W3CDTF">2019-02-05T08:11:48Z</dcterms:modified>
  <cp:category/>
</cp:coreProperties>
</file>