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i03\共有フォルダ\企画財政課\財政管理担当\財政係\財政係\財政係\特別会計\★公営企業に係る「経営比較分析表」\H30\★提出\"/>
    </mc:Choice>
  </mc:AlternateContent>
  <workbookProtection workbookAlgorithmName="SHA-512" workbookHashValue="CIB2hK0GS2TfjjyYlmtNpNWVUijubgHLn5z/sULmFY/1iXtZLio8pVwjDvDvbFb39fD7P6HMBm+j7uNs4uobXg==" workbookSaltValue="yBPFVGMKYEP0jfrOe5nTR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<sst xmlns="http://schemas.openxmlformats.org/spreadsheetml/2006/main" count="240" uniqueCount="127">
  <si>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</si>
  <si>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</si>
  <si>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</si>
  <si>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</si>
  <si>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</si>
  <si>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</si>
  <si>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</si>
  <si>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</si>
  <si>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</si>
  <si>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</si>
  <si>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</si>
  <si>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</si>
  <si>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</si>
  <si>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</si>
  <si>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</si>
  <si>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</si>
  <si>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</si>
  <si>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</si>
  <si>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</si>
  <si>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</si>
  <si>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</si>
  <si>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</si>
  <si>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</si>
  <si>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</si>
  <si>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</si>
  <si>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</si>
  <si>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</si>
  <si>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</si>
  <si>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</si>
  <si>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</si>
  <si>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</si>
  <si>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</si>
  <si>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</si>
  <si>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</si>
  <si>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</si>
  <si>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</si>
  <si>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</si>
  <si>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</si>
  <si>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</si>
  <si>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</si>
  <si>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</si>
  <si>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</si>
  <si>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</si>
  <si>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</si>
  <si>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</si>
  <si>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</si>
  <si>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</si>
  <si>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</si>
  <si>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</si>
  <si>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</si>
  <si>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</si>
  <si>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</si>
  <si>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</si>
  <si>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</si>
  <si>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</si>
  <si>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</si>
  <si>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</si>
  <si>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</si>
  <si>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</si>
  <si>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</si>
  <si>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</si>
  <si>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</si>
  <si>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</si>
  <si>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</si>
  <si>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</si>
  <si>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</si>
  <si>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</si>
  <si>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</si>
  <si>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</si>
  <si>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</si>
  <si>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</si>
  <si>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</si>
  <si>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</si>
  <si>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</si>
  <si>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</si>
  <si>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</si>
  <si>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</si>
  <si>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</si>
  <si>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</si>
  <si>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</si>
  <si>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</si>
  <si>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</si>
  <si>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</si>
  <si>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</si>
  <si>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</si>
  <si>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</si>
  <si>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</si>
  <si>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</si>
  <si>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</si>
  <si>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</si>
  <si>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</si>
  <si>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</si>
  <si>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</si>
  <si>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</si>
  <si>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</si>
  <si>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</si>
  <si>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</si>
  <si>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</si>
  <si>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</si>
  <si>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</si>
  <si>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</si>
  <si>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</si>
  <si>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</si>
  <si>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</si>
  <si>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</si>
  <si>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</si>
  <si>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</si>
  <si>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</si>
  <si>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</si>
  <si>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</si>
  <si>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</si>
  <si>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</si>
  <si>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</si>
  <si>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</si>
  <si>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</si>
  <si>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</si>
  <si>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</si>
  <si>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</si>
  <si>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</si>
  <si>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</si>
  <si>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</si>
  <si>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</si>
  <si>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</si>
  <si>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</si>
  <si>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供用開始から20年以上が経過しており、処理施設内の機器の故障も増えつつあり、都度、修繕を行っている状況である。
　施設の老朽化に伴い、平成35年度（予定）から計画的に改修（更新）を実施する予定としている。</t>
    <phoneticPr fontId="4"/>
  </si>
  <si>
    <t>　平成31年度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</si>
  <si>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農業集落排水については整備が完了している。
　近年は、集落内の人口が減少し、接続人口も減少傾向にあり、安定した料金収入を確保できない状況である。また、施設維持や修繕に要する経費が増えたため、経費回収率が悪化している。
※企業債残高対事業規模比率については、算定式の分子において、地方債現在高のうち一般会計負担額43,726千円が控除されていないため、本来の数値は「179.40」となる。</t>
    <rPh sb="172" eb="174">
      <t>シセツ</t>
    </rPh>
    <rPh sb="174" eb="176">
      <t>イジ</t>
    </rPh>
    <rPh sb="177" eb="179">
      <t>シュウゼン</t>
    </rPh>
    <rPh sb="180" eb="181">
      <t>ヨウ</t>
    </rPh>
    <rPh sb="183" eb="185">
      <t>ケイヒ</t>
    </rPh>
    <rPh sb="186" eb="187">
      <t>フ</t>
    </rPh>
    <rPh sb="192" eb="194">
      <t>ケイヒ</t>
    </rPh>
    <rPh sb="194" eb="196">
      <t>カイシュウ</t>
    </rPh>
    <rPh sb="196" eb="197">
      <t>リツ</t>
    </rPh>
    <rPh sb="198" eb="200">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</si>
</sst>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B6-42FA-9843-139E1CEA2F28}"/>
            </c:ext>
          </c:extLst>
        </c:ser>
        <c:dLbls>
          <c:showLegendKey val="0"/>
          <c:showVal val="0"/>
          <c:showCatName val="0"/>
          <c:showSerName val="0"/>
          <c:showPercent val="0"/>
          <c:showBubbleSize val="0"/>
        </c:dLbls>
        <c:gapWidth val="150"/>
        <c:axId val="427250928"/>
        <c:axId val="42725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2B6-42FA-9843-139E1CEA2F28}"/>
            </c:ext>
          </c:extLst>
        </c:ser>
        <c:dLbls>
          <c:showLegendKey val="0"/>
          <c:showVal val="0"/>
          <c:showCatName val="0"/>
          <c:showSerName val="0"/>
          <c:showPercent val="0"/>
          <c:showBubbleSize val="0"/>
        </c:dLbls>
        <c:marker val="1"/>
        <c:smooth val="0"/>
        <c:axId val="427250928"/>
        <c:axId val="427251312"/>
      </c:lineChart>
      <c:dateAx>
        <c:axId val="427250928"/>
        <c:scaling>
          <c:orientation val="minMax"/>
        </c:scaling>
        <c:delete val="1"/>
        <c:axPos val="b"/>
        <c:numFmt formatCode="ge" sourceLinked="1"/>
        <c:majorTickMark val="none"/>
        <c:minorTickMark val="none"/>
        <c:tickLblPos val="none"/>
        <c:crossAx val="427251312"/>
        <c:crosses val="autoZero"/>
        <c:auto val="1"/>
        <c:lblOffset val="100"/>
        <c:baseTimeUnit val="years"/>
      </c:dateAx>
      <c:valAx>
        <c:axId val="42725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61.34</c:v>
                </c:pt>
                <c:pt idx="1">
                  <c:v>54.62</c:v>
                </c:pt>
                <c:pt idx="2">
                  <c:v>47.9</c:v>
                </c:pt>
                <c:pt idx="3">
                  <c:v>54.62</c:v>
                </c:pt>
                <c:pt idx="4">
                  <c:v>35.29</c:v>
                </c:pt>
              </c:numCache>
            </c:numRef>
          </c:val>
          <c:extLst xmlns:c16r2="http://schemas.microsoft.com/office/drawing/2015/06/chart">
            <c:ext xmlns:c16="http://schemas.microsoft.com/office/drawing/2014/chart" uri="{C3380CC4-5D6E-409C-BE32-E72D297353CC}">
              <c16:uniqueId val="{00000000-7746-46F5-9E2D-C3BAE4A057C8}"/>
            </c:ext>
          </c:extLst>
        </c:ser>
        <c:dLbls>
          <c:showLegendKey val="0"/>
          <c:showVal val="0"/>
          <c:showCatName val="0"/>
          <c:showSerName val="0"/>
          <c:showPercent val="0"/>
          <c:showBubbleSize val="0"/>
        </c:dLbls>
        <c:gapWidth val="150"/>
        <c:axId val="427948776"/>
        <c:axId val="42794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746-46F5-9E2D-C3BAE4A057C8}"/>
            </c:ext>
          </c:extLst>
        </c:ser>
        <c:dLbls>
          <c:showLegendKey val="0"/>
          <c:showVal val="0"/>
          <c:showCatName val="0"/>
          <c:showSerName val="0"/>
          <c:showPercent val="0"/>
          <c:showBubbleSize val="0"/>
        </c:dLbls>
        <c:marker val="1"/>
        <c:smooth val="0"/>
        <c:axId val="427948776"/>
        <c:axId val="427949168"/>
      </c:lineChart>
      <c:dateAx>
        <c:axId val="427948776"/>
        <c:scaling>
          <c:orientation val="minMax"/>
        </c:scaling>
        <c:delete val="1"/>
        <c:axPos val="b"/>
        <c:numFmt formatCode="ge" sourceLinked="1"/>
        <c:majorTickMark val="none"/>
        <c:minorTickMark val="none"/>
        <c:tickLblPos val="none"/>
        <c:crossAx val="427949168"/>
        <c:crosses val="autoZero"/>
        <c:auto val="1"/>
        <c:lblOffset val="100"/>
        <c:baseTimeUnit val="years"/>
      </c:dateAx>
      <c:valAx>
        <c:axId val="4279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9D9-49F1-9C59-FB7C197AE35D}"/>
            </c:ext>
          </c:extLst>
        </c:ser>
        <c:dLbls>
          <c:showLegendKey val="0"/>
          <c:showVal val="0"/>
          <c:showCatName val="0"/>
          <c:showSerName val="0"/>
          <c:showPercent val="0"/>
          <c:showBubbleSize val="0"/>
        </c:dLbls>
        <c:gapWidth val="150"/>
        <c:axId val="427950344"/>
        <c:axId val="42795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9D9-49F1-9C59-FB7C197AE35D}"/>
            </c:ext>
          </c:extLst>
        </c:ser>
        <c:dLbls>
          <c:showLegendKey val="0"/>
          <c:showVal val="0"/>
          <c:showCatName val="0"/>
          <c:showSerName val="0"/>
          <c:showPercent val="0"/>
          <c:showBubbleSize val="0"/>
        </c:dLbls>
        <c:marker val="1"/>
        <c:smooth val="0"/>
        <c:axId val="427950344"/>
        <c:axId val="427950736"/>
      </c:lineChart>
      <c:dateAx>
        <c:axId val="427950344"/>
        <c:scaling>
          <c:orientation val="minMax"/>
        </c:scaling>
        <c:delete val="1"/>
        <c:axPos val="b"/>
        <c:numFmt formatCode="ge" sourceLinked="1"/>
        <c:majorTickMark val="none"/>
        <c:minorTickMark val="none"/>
        <c:tickLblPos val="none"/>
        <c:crossAx val="427950736"/>
        <c:crosses val="autoZero"/>
        <c:auto val="1"/>
        <c:lblOffset val="100"/>
        <c:baseTimeUnit val="years"/>
      </c:dateAx>
      <c:valAx>
        <c:axId val="42795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96.5</c:v>
                </c:pt>
                <c:pt idx="1">
                  <c:v>101</c:v>
                </c:pt>
                <c:pt idx="2">
                  <c:v>96.13</c:v>
                </c:pt>
                <c:pt idx="3">
                  <c:v>98.76</c:v>
                </c:pt>
                <c:pt idx="4">
                  <c:v>96.84</c:v>
                </c:pt>
              </c:numCache>
            </c:numRef>
          </c:val>
          <c:extLst xmlns:c16r2="http://schemas.microsoft.com/office/drawing/2015/06/chart">
            <c:ext xmlns:c16="http://schemas.microsoft.com/office/drawing/2014/chart" uri="{C3380CC4-5D6E-409C-BE32-E72D297353CC}">
              <c16:uniqueId val="{00000000-BD53-43DE-8E85-38BEF2B24BA6}"/>
            </c:ext>
          </c:extLst>
        </c:ser>
        <c:dLbls>
          <c:showLegendKey val="0"/>
          <c:showVal val="0"/>
          <c:showCatName val="0"/>
          <c:showSerName val="0"/>
          <c:showPercent val="0"/>
          <c:showBubbleSize val="0"/>
        </c:dLbls>
        <c:gapWidth val="150"/>
        <c:axId val="427617608"/>
        <c:axId val="42761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53-43DE-8E85-38BEF2B24BA6}"/>
            </c:ext>
          </c:extLst>
        </c:ser>
        <c:dLbls>
          <c:showLegendKey val="0"/>
          <c:showVal val="0"/>
          <c:showCatName val="0"/>
          <c:showSerName val="0"/>
          <c:showPercent val="0"/>
          <c:showBubbleSize val="0"/>
        </c:dLbls>
        <c:marker val="1"/>
        <c:smooth val="0"/>
        <c:axId val="427617608"/>
        <c:axId val="427617992"/>
      </c:lineChart>
      <c:dateAx>
        <c:axId val="427617608"/>
        <c:scaling>
          <c:orientation val="minMax"/>
        </c:scaling>
        <c:delete val="1"/>
        <c:axPos val="b"/>
        <c:numFmt formatCode="ge" sourceLinked="1"/>
        <c:majorTickMark val="none"/>
        <c:minorTickMark val="none"/>
        <c:tickLblPos val="none"/>
        <c:crossAx val="427617992"/>
        <c:crosses val="autoZero"/>
        <c:auto val="1"/>
        <c:lblOffset val="100"/>
        <c:baseTimeUnit val="years"/>
      </c:dateAx>
      <c:valAx>
        <c:axId val="42761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98-4A2C-830C-041AC8E4B7B2}"/>
            </c:ext>
          </c:extLst>
        </c:ser>
        <c:dLbls>
          <c:showLegendKey val="0"/>
          <c:showVal val="0"/>
          <c:showCatName val="0"/>
          <c:showSerName val="0"/>
          <c:showPercent val="0"/>
          <c:showBubbleSize val="0"/>
        </c:dLbls>
        <c:gapWidth val="150"/>
        <c:axId val="427663856"/>
        <c:axId val="42766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98-4A2C-830C-041AC8E4B7B2}"/>
            </c:ext>
          </c:extLst>
        </c:ser>
        <c:dLbls>
          <c:showLegendKey val="0"/>
          <c:showVal val="0"/>
          <c:showCatName val="0"/>
          <c:showSerName val="0"/>
          <c:showPercent val="0"/>
          <c:showBubbleSize val="0"/>
        </c:dLbls>
        <c:marker val="1"/>
        <c:smooth val="0"/>
        <c:axId val="427663856"/>
        <c:axId val="427668336"/>
      </c:lineChart>
      <c:dateAx>
        <c:axId val="427663856"/>
        <c:scaling>
          <c:orientation val="minMax"/>
        </c:scaling>
        <c:delete val="1"/>
        <c:axPos val="b"/>
        <c:numFmt formatCode="ge" sourceLinked="1"/>
        <c:majorTickMark val="none"/>
        <c:minorTickMark val="none"/>
        <c:tickLblPos val="none"/>
        <c:crossAx val="427668336"/>
        <c:crosses val="autoZero"/>
        <c:auto val="1"/>
        <c:lblOffset val="100"/>
        <c:baseTimeUnit val="years"/>
      </c:dateAx>
      <c:valAx>
        <c:axId val="42766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42-4194-95A5-A6A5CA9A6970}"/>
            </c:ext>
          </c:extLst>
        </c:ser>
        <c:dLbls>
          <c:showLegendKey val="0"/>
          <c:showVal val="0"/>
          <c:showCatName val="0"/>
          <c:showSerName val="0"/>
          <c:showPercent val="0"/>
          <c:showBubbleSize val="0"/>
        </c:dLbls>
        <c:gapWidth val="150"/>
        <c:axId val="427704808"/>
        <c:axId val="42770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42-4194-95A5-A6A5CA9A6970}"/>
            </c:ext>
          </c:extLst>
        </c:ser>
        <c:dLbls>
          <c:showLegendKey val="0"/>
          <c:showVal val="0"/>
          <c:showCatName val="0"/>
          <c:showSerName val="0"/>
          <c:showPercent val="0"/>
          <c:showBubbleSize val="0"/>
        </c:dLbls>
        <c:marker val="1"/>
        <c:smooth val="0"/>
        <c:axId val="427704808"/>
        <c:axId val="427709288"/>
      </c:lineChart>
      <c:dateAx>
        <c:axId val="427704808"/>
        <c:scaling>
          <c:orientation val="minMax"/>
        </c:scaling>
        <c:delete val="1"/>
        <c:axPos val="b"/>
        <c:numFmt formatCode="ge" sourceLinked="1"/>
        <c:majorTickMark val="none"/>
        <c:minorTickMark val="none"/>
        <c:tickLblPos val="none"/>
        <c:crossAx val="427709288"/>
        <c:crosses val="autoZero"/>
        <c:auto val="1"/>
        <c:lblOffset val="100"/>
        <c:baseTimeUnit val="years"/>
      </c:dateAx>
      <c:valAx>
        <c:axId val="42770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0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88-474F-8B21-EADE402F47BB}"/>
            </c:ext>
          </c:extLst>
        </c:ser>
        <c:dLbls>
          <c:showLegendKey val="0"/>
          <c:showVal val="0"/>
          <c:showCatName val="0"/>
          <c:showSerName val="0"/>
          <c:showPercent val="0"/>
          <c:showBubbleSize val="0"/>
        </c:dLbls>
        <c:gapWidth val="150"/>
        <c:axId val="427713040"/>
        <c:axId val="42771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88-474F-8B21-EADE402F47BB}"/>
            </c:ext>
          </c:extLst>
        </c:ser>
        <c:dLbls>
          <c:showLegendKey val="0"/>
          <c:showVal val="0"/>
          <c:showCatName val="0"/>
          <c:showSerName val="0"/>
          <c:showPercent val="0"/>
          <c:showBubbleSize val="0"/>
        </c:dLbls>
        <c:marker val="1"/>
        <c:smooth val="0"/>
        <c:axId val="427713040"/>
        <c:axId val="427713432"/>
      </c:lineChart>
      <c:dateAx>
        <c:axId val="427713040"/>
        <c:scaling>
          <c:orientation val="minMax"/>
        </c:scaling>
        <c:delete val="1"/>
        <c:axPos val="b"/>
        <c:numFmt formatCode="ge" sourceLinked="1"/>
        <c:majorTickMark val="none"/>
        <c:minorTickMark val="none"/>
        <c:tickLblPos val="none"/>
        <c:crossAx val="427713432"/>
        <c:crosses val="autoZero"/>
        <c:auto val="1"/>
        <c:lblOffset val="100"/>
        <c:baseTimeUnit val="years"/>
      </c:dateAx>
      <c:valAx>
        <c:axId val="42771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1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F2-49EF-9DB4-A60BA4C93C53}"/>
            </c:ext>
          </c:extLst>
        </c:ser>
        <c:dLbls>
          <c:showLegendKey val="0"/>
          <c:showVal val="0"/>
          <c:showCatName val="0"/>
          <c:showSerName val="0"/>
          <c:showPercent val="0"/>
          <c:showBubbleSize val="0"/>
        </c:dLbls>
        <c:gapWidth val="150"/>
        <c:axId val="427714608"/>
        <c:axId val="42771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F2-49EF-9DB4-A60BA4C93C53}"/>
            </c:ext>
          </c:extLst>
        </c:ser>
        <c:dLbls>
          <c:showLegendKey val="0"/>
          <c:showVal val="0"/>
          <c:showCatName val="0"/>
          <c:showSerName val="0"/>
          <c:showPercent val="0"/>
          <c:showBubbleSize val="0"/>
        </c:dLbls>
        <c:marker val="1"/>
        <c:smooth val="0"/>
        <c:axId val="427714608"/>
        <c:axId val="427715000"/>
      </c:lineChart>
      <c:dateAx>
        <c:axId val="427714608"/>
        <c:scaling>
          <c:orientation val="minMax"/>
        </c:scaling>
        <c:delete val="1"/>
        <c:axPos val="b"/>
        <c:numFmt formatCode="ge" sourceLinked="1"/>
        <c:majorTickMark val="none"/>
        <c:minorTickMark val="none"/>
        <c:tickLblPos val="none"/>
        <c:crossAx val="427715000"/>
        <c:crosses val="autoZero"/>
        <c:auto val="1"/>
        <c:lblOffset val="100"/>
        <c:baseTimeUnit val="years"/>
      </c:dateAx>
      <c:valAx>
        <c:axId val="42771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1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528.19000000000005</c:v>
                </c:pt>
                <c:pt idx="1">
                  <c:v>367.97</c:v>
                </c:pt>
                <c:pt idx="2">
                  <c:v>152.71</c:v>
                </c:pt>
                <c:pt idx="3">
                  <c:v>105.69</c:v>
                </c:pt>
                <c:pt idx="4">
                  <c:v>1010.22</c:v>
                </c:pt>
              </c:numCache>
            </c:numRef>
          </c:val>
          <c:extLst xmlns:c16r2="http://schemas.microsoft.com/office/drawing/2015/06/chart">
            <c:ext xmlns:c16="http://schemas.microsoft.com/office/drawing/2014/chart" uri="{C3380CC4-5D6E-409C-BE32-E72D297353CC}">
              <c16:uniqueId val="{00000000-4C3A-4D69-8709-27A1E51B7F0A}"/>
            </c:ext>
          </c:extLst>
        </c:ser>
        <c:dLbls>
          <c:showLegendKey val="0"/>
          <c:showVal val="0"/>
          <c:showCatName val="0"/>
          <c:showSerName val="0"/>
          <c:showPercent val="0"/>
          <c:showBubbleSize val="0"/>
        </c:dLbls>
        <c:gapWidth val="150"/>
        <c:axId val="427508624"/>
        <c:axId val="42750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C3A-4D69-8709-27A1E51B7F0A}"/>
            </c:ext>
          </c:extLst>
        </c:ser>
        <c:dLbls>
          <c:showLegendKey val="0"/>
          <c:showVal val="0"/>
          <c:showCatName val="0"/>
          <c:showSerName val="0"/>
          <c:showPercent val="0"/>
          <c:showBubbleSize val="0"/>
        </c:dLbls>
        <c:marker val="1"/>
        <c:smooth val="0"/>
        <c:axId val="427508624"/>
        <c:axId val="427509016"/>
      </c:lineChart>
      <c:dateAx>
        <c:axId val="427508624"/>
        <c:scaling>
          <c:orientation val="minMax"/>
        </c:scaling>
        <c:delete val="1"/>
        <c:axPos val="b"/>
        <c:numFmt formatCode="ge" sourceLinked="1"/>
        <c:majorTickMark val="none"/>
        <c:minorTickMark val="none"/>
        <c:tickLblPos val="none"/>
        <c:crossAx val="427509016"/>
        <c:crosses val="autoZero"/>
        <c:auto val="1"/>
        <c:lblOffset val="100"/>
        <c:baseTimeUnit val="years"/>
      </c:dateAx>
      <c:valAx>
        <c:axId val="42750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0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71.39</c:v>
                </c:pt>
                <c:pt idx="1">
                  <c:v>63.64</c:v>
                </c:pt>
                <c:pt idx="2">
                  <c:v>64.59</c:v>
                </c:pt>
                <c:pt idx="3">
                  <c:v>89.11</c:v>
                </c:pt>
                <c:pt idx="4">
                  <c:v>62.81</c:v>
                </c:pt>
              </c:numCache>
            </c:numRef>
          </c:val>
          <c:extLst xmlns:c16r2="http://schemas.microsoft.com/office/drawing/2015/06/chart">
            <c:ext xmlns:c16="http://schemas.microsoft.com/office/drawing/2014/chart" uri="{C3380CC4-5D6E-409C-BE32-E72D297353CC}">
              <c16:uniqueId val="{00000000-B077-4867-9970-32C8A479B11B}"/>
            </c:ext>
          </c:extLst>
        </c:ser>
        <c:dLbls>
          <c:showLegendKey val="0"/>
          <c:showVal val="0"/>
          <c:showCatName val="0"/>
          <c:showSerName val="0"/>
          <c:showPercent val="0"/>
          <c:showBubbleSize val="0"/>
        </c:dLbls>
        <c:gapWidth val="150"/>
        <c:axId val="427510192"/>
        <c:axId val="42751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077-4867-9970-32C8A479B11B}"/>
            </c:ext>
          </c:extLst>
        </c:ser>
        <c:dLbls>
          <c:showLegendKey val="0"/>
          <c:showVal val="0"/>
          <c:showCatName val="0"/>
          <c:showSerName val="0"/>
          <c:showPercent val="0"/>
          <c:showBubbleSize val="0"/>
        </c:dLbls>
        <c:marker val="1"/>
        <c:smooth val="0"/>
        <c:axId val="427510192"/>
        <c:axId val="427510584"/>
      </c:lineChart>
      <c:dateAx>
        <c:axId val="427510192"/>
        <c:scaling>
          <c:orientation val="minMax"/>
        </c:scaling>
        <c:delete val="1"/>
        <c:axPos val="b"/>
        <c:numFmt formatCode="ge" sourceLinked="1"/>
        <c:majorTickMark val="none"/>
        <c:minorTickMark val="none"/>
        <c:tickLblPos val="none"/>
        <c:crossAx val="427510584"/>
        <c:crosses val="autoZero"/>
        <c:auto val="1"/>
        <c:lblOffset val="100"/>
        <c:baseTimeUnit val="years"/>
      </c:dateAx>
      <c:valAx>
        <c:axId val="42751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1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348.18</c:v>
                </c:pt>
                <c:pt idx="1">
                  <c:v>474.15</c:v>
                </c:pt>
                <c:pt idx="2">
                  <c:v>399.03</c:v>
                </c:pt>
                <c:pt idx="3">
                  <c:v>290.83999999999997</c:v>
                </c:pt>
                <c:pt idx="4">
                  <c:v>373.1</c:v>
                </c:pt>
              </c:numCache>
            </c:numRef>
          </c:val>
          <c:extLst xmlns:c16r2="http://schemas.microsoft.com/office/drawing/2015/06/chart">
            <c:ext xmlns:c16="http://schemas.microsoft.com/office/drawing/2014/chart" uri="{C3380CC4-5D6E-409C-BE32-E72D297353CC}">
              <c16:uniqueId val="{00000000-7E8D-40D1-8486-927A53F6F97C}"/>
            </c:ext>
          </c:extLst>
        </c:ser>
        <c:dLbls>
          <c:showLegendKey val="0"/>
          <c:showVal val="0"/>
          <c:showCatName val="0"/>
          <c:showSerName val="0"/>
          <c:showPercent val="0"/>
          <c:showBubbleSize val="0"/>
        </c:dLbls>
        <c:gapWidth val="150"/>
        <c:axId val="427511760"/>
        <c:axId val="42751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E8D-40D1-8486-927A53F6F97C}"/>
            </c:ext>
          </c:extLst>
        </c:ser>
        <c:dLbls>
          <c:showLegendKey val="0"/>
          <c:showVal val="0"/>
          <c:showCatName val="0"/>
          <c:showSerName val="0"/>
          <c:showPercent val="0"/>
          <c:showBubbleSize val="0"/>
        </c:dLbls>
        <c:marker val="1"/>
        <c:smooth val="0"/>
        <c:axId val="427511760"/>
        <c:axId val="427512152"/>
      </c:lineChart>
      <c:dateAx>
        <c:axId val="427511760"/>
        <c:scaling>
          <c:orientation val="minMax"/>
        </c:scaling>
        <c:delete val="1"/>
        <c:axPos val="b"/>
        <c:numFmt formatCode="ge" sourceLinked="1"/>
        <c:majorTickMark val="none"/>
        <c:minorTickMark val="none"/>
        <c:tickLblPos val="none"/>
        <c:crossAx val="427512152"/>
        <c:crosses val="autoZero"/>
        <c:auto val="1"/>
        <c:lblOffset val="100"/>
        <c:baseTimeUnit val="years"/>
      </c:dateAx>
      <c:valAx>
        <c:axId val="42751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1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飯南町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5014</v>
      </c>
      <c r="AM8" s="66"/>
      <c r="AN8" s="66"/>
      <c r="AO8" s="66"/>
      <c r="AP8" s="66"/>
      <c r="AQ8" s="66"/>
      <c r="AR8" s="66"/>
      <c r="AS8" s="66"/>
      <c r="AT8" s="65">
        <f>データ!T6</f>
        <v>242.88</v>
      </c>
      <c r="AU8" s="65"/>
      <c r="AV8" s="65"/>
      <c r="AW8" s="65"/>
      <c r="AX8" s="65"/>
      <c r="AY8" s="65"/>
      <c r="AZ8" s="65"/>
      <c r="BA8" s="65"/>
      <c r="BB8" s="65">
        <f>データ!U6</f>
        <v>20.64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3.7</v>
      </c>
      <c r="Q10" s="65"/>
      <c r="R10" s="65"/>
      <c r="S10" s="65"/>
      <c r="T10" s="65"/>
      <c r="U10" s="65"/>
      <c r="V10" s="65"/>
      <c r="W10" s="65">
        <f>データ!Q6</f>
        <v>100</v>
      </c>
      <c r="X10" s="65"/>
      <c r="Y10" s="65"/>
      <c r="Z10" s="65"/>
      <c r="AA10" s="65"/>
      <c r="AB10" s="65"/>
      <c r="AC10" s="65"/>
      <c r="AD10" s="66">
        <f>データ!R6</f>
        <v>4725</v>
      </c>
      <c r="AE10" s="66"/>
      <c r="AF10" s="66"/>
      <c r="AG10" s="66"/>
      <c r="AH10" s="66"/>
      <c r="AI10" s="66"/>
      <c r="AJ10" s="66"/>
      <c r="AK10" s="2"/>
      <c r="AL10" s="66">
        <f>データ!V6</f>
        <v>183</v>
      </c>
      <c r="AM10" s="66"/>
      <c r="AN10" s="66"/>
      <c r="AO10" s="66"/>
      <c r="AP10" s="66"/>
      <c r="AQ10" s="66"/>
      <c r="AR10" s="66"/>
      <c r="AS10" s="66"/>
      <c r="AT10" s="65">
        <f>データ!W6</f>
        <v>0.13</v>
      </c>
      <c r="AU10" s="65"/>
      <c r="AV10" s="65"/>
      <c r="AW10" s="65"/>
      <c r="AX10" s="65"/>
      <c r="AY10" s="65"/>
      <c r="AZ10" s="65"/>
      <c r="BA10" s="65"/>
      <c r="BB10" s="65">
        <f>データ!X6</f>
        <v>1407.69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3gBZQFEmYGR4iu5ZGneSmiWQhjxjq1NL0ZEEpnf3maEJ9aHZQRZ/BNmaf4e8ByOqDP/my2bC/QBcmFvJeFOuug==" saltValue="/oXF0w3J6OIx2PRM4rJZD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S1" workbookViewId="0">
      <selection activeCell="BI8" sqref="BI8"/>
    </sheetView>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323861</v>
      </c>
      <c r="D6" s="32">
        <f t="shared" si="3"/>
        <v>47</v>
      </c>
      <c r="E6" s="32">
        <f t="shared" si="3"/>
        <v>17</v>
      </c>
      <c r="F6" s="32">
        <f t="shared" si="3"/>
        <v>5</v>
      </c>
      <c r="G6" s="32">
        <f t="shared" si="3"/>
        <v>0</v>
      </c>
      <c r="H6" s="32" t="str">
        <f t="shared" si="3"/>
        <v>島根県　飯南町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3.7</v>
      </c>
      <c r="Q6" s="33">
        <f t="shared" si="3"/>
        <v>100</v>
      </c>
      <c r="R6" s="33">
        <f t="shared" si="3"/>
        <v>4725</v>
      </c>
      <c r="S6" s="33">
        <f t="shared" si="3"/>
        <v>5014</v>
      </c>
      <c r="T6" s="33">
        <f t="shared" si="3"/>
        <v>242.88</v>
      </c>
      <c r="U6" s="33">
        <f t="shared" si="3"/>
        <v>20.64</v>
      </c>
      <c r="V6" s="33">
        <f t="shared" si="3"/>
        <v>183</v>
      </c>
      <c r="W6" s="33">
        <f t="shared" si="3"/>
        <v>0.13</v>
      </c>
      <c r="X6" s="33">
        <f t="shared" si="3"/>
        <v>1407.69</v>
      </c>
      <c r="Y6" s="34">
        <f>IF(Y7="",NA(),Y7)</f>
        <v>96.5</v>
      </c>
      <c r="Z6" s="34">
        <f t="shared" ref="Z6:AH6" si="4">IF(Z7="",NA(),Z7)</f>
        <v>101</v>
      </c>
      <c r="AA6" s="34">
        <f t="shared" si="4"/>
        <v>96.13</v>
      </c>
      <c r="AB6" s="34">
        <f t="shared" si="4"/>
        <v>98.76</v>
      </c>
      <c r="AC6" s="34">
        <f t="shared" si="4"/>
        <v>96.84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528.19000000000005</v>
      </c>
      <c r="BG6" s="34">
        <f t="shared" ref="BG6:BO6" si="7">IF(BG7="",NA(),BG7)</f>
        <v>367.97</v>
      </c>
      <c r="BH6" s="34">
        <f t="shared" si="7"/>
        <v>152.71</v>
      </c>
      <c r="BI6" s="34">
        <f t="shared" si="7"/>
        <v>105.69</v>
      </c>
      <c r="BJ6" s="34">
        <f t="shared" si="7"/>
        <v>1010.22</v>
      </c>
      <c r="BK6" s="34">
        <f t="shared" si="7"/>
        <v>1126.77</v>
      </c>
      <c r="BL6" s="34">
        <f t="shared" si="7"/>
        <v>1044.8</v>
      </c>
      <c r="BM6" s="34">
        <f t="shared" si="7"/>
        <v>1081.8</v>
      </c>
      <c r="BN6" s="34">
        <f t="shared" si="7"/>
        <v>974.93</v>
      </c>
      <c r="BO6" s="34">
        <f t="shared" si="7"/>
        <v>855.8</v>
      </c>
      <c r="BP6" s="33" t="str">
        <f>IF(BP7="","",IF(BP7="-","【-】","【"&amp;SUBSTITUTE(TEXT(BP7,"#,##0.00"),"-","△")&amp;"】"))</f>
        <v>【814.89】</v>
      </c>
      <c r="BQ6" s="34">
        <f>IF(BQ7="",NA(),BQ7)</f>
        <v>71.39</v>
      </c>
      <c r="BR6" s="34">
        <f t="shared" ref="BR6:BZ6" si="8">IF(BR7="",NA(),BR7)</f>
        <v>63.64</v>
      </c>
      <c r="BS6" s="34">
        <f t="shared" si="8"/>
        <v>64.59</v>
      </c>
      <c r="BT6" s="34">
        <f t="shared" si="8"/>
        <v>89.11</v>
      </c>
      <c r="BU6" s="34">
        <f t="shared" si="8"/>
        <v>62.81</v>
      </c>
      <c r="BV6" s="34">
        <f t="shared" si="8"/>
        <v>50.9</v>
      </c>
      <c r="BW6" s="34">
        <f t="shared" si="8"/>
        <v>50.82</v>
      </c>
      <c r="BX6" s="34">
        <f t="shared" si="8"/>
        <v>52.19</v>
      </c>
      <c r="BY6" s="34">
        <f t="shared" si="8"/>
        <v>55.32</v>
      </c>
      <c r="BZ6" s="34">
        <f t="shared" si="8"/>
        <v>59.8</v>
      </c>
      <c r="CA6" s="33" t="str">
        <f>IF(CA7="","",IF(CA7="-","【-】","【"&amp;SUBSTITUTE(TEXT(CA7,"#,##0.00"),"-","△")&amp;"】"))</f>
        <v>【60.64】</v>
      </c>
      <c r="CB6" s="34">
        <f>IF(CB7="",NA(),CB7)</f>
        <v>348.18</v>
      </c>
      <c r="CC6" s="34">
        <f t="shared" ref="CC6:CK6" si="9">IF(CC7="",NA(),CC7)</f>
        <v>474.15</v>
      </c>
      <c r="CD6" s="34">
        <f t="shared" si="9"/>
        <v>399.03</v>
      </c>
      <c r="CE6" s="34">
        <f t="shared" si="9"/>
        <v>290.83999999999997</v>
      </c>
      <c r="CF6" s="34">
        <f t="shared" si="9"/>
        <v>373.1</v>
      </c>
      <c r="CG6" s="34">
        <f t="shared" si="9"/>
        <v>293.27</v>
      </c>
      <c r="CH6" s="34">
        <f t="shared" si="9"/>
        <v>300.52</v>
      </c>
      <c r="CI6" s="34">
        <f t="shared" si="9"/>
        <v>296.14</v>
      </c>
      <c r="CJ6" s="34">
        <f t="shared" si="9"/>
        <v>283.17</v>
      </c>
      <c r="CK6" s="34">
        <f t="shared" si="9"/>
        <v>263.76</v>
      </c>
      <c r="CL6" s="33" t="str">
        <f>IF(CL7="","",IF(CL7="-","【-】","【"&amp;SUBSTITUTE(TEXT(CL7,"#,##0.00"),"-","△")&amp;"】"))</f>
        <v>【255.52】</v>
      </c>
      <c r="CM6" s="34">
        <f>IF(CM7="",NA(),CM7)</f>
        <v>61.34</v>
      </c>
      <c r="CN6" s="34">
        <f t="shared" ref="CN6:CV6" si="10">IF(CN7="",NA(),CN7)</f>
        <v>54.62</v>
      </c>
      <c r="CO6" s="34">
        <f t="shared" si="10"/>
        <v>47.9</v>
      </c>
      <c r="CP6" s="34">
        <f t="shared" si="10"/>
        <v>54.62</v>
      </c>
      <c r="CQ6" s="34">
        <f t="shared" si="10"/>
        <v>35.29</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323861</v>
      </c>
      <c r="D7" s="36">
        <v>47</v>
      </c>
      <c r="E7" s="36">
        <v>17</v>
      </c>
      <c r="F7" s="36">
        <v>5</v>
      </c>
      <c r="G7" s="36">
        <v>0</v>
      </c>
      <c r="H7" s="36" t="s">
        <v>111</v>
      </c>
      <c r="I7" s="36" t="s">
        <v>112</v>
      </c>
      <c r="J7" s="36" t="s">
        <v>113</v>
      </c>
      <c r="K7" s="36" t="s">
        <v>114</v>
      </c>
      <c r="L7" s="36" t="s">
        <v>115</v>
      </c>
      <c r="M7" s="36" t="s">
        <v>116</v>
      </c>
      <c r="N7" s="37" t="s">
        <v>117</v>
      </c>
      <c r="O7" s="37" t="s">
        <v>118</v>
      </c>
      <c r="P7" s="37">
        <v>3.7</v>
      </c>
      <c r="Q7" s="37">
        <v>100</v>
      </c>
      <c r="R7" s="37">
        <v>4725</v>
      </c>
      <c r="S7" s="37">
        <v>5014</v>
      </c>
      <c r="T7" s="37">
        <v>242.88</v>
      </c>
      <c r="U7" s="37">
        <v>20.64</v>
      </c>
      <c r="V7" s="37">
        <v>183</v>
      </c>
      <c r="W7" s="37">
        <v>0.13</v>
      </c>
      <c r="X7" s="37">
        <v>1407.69</v>
      </c>
      <c r="Y7" s="37">
        <v>96.5</v>
      </c>
      <c r="Z7" s="37">
        <v>101</v>
      </c>
      <c r="AA7" s="37">
        <v>96.13</v>
      </c>
      <c r="AB7" s="37">
        <v>98.76</v>
      </c>
      <c r="AC7" s="37">
        <v>96.84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528.19000000000005</v>
      </c>
      <c r="BG7" s="37">
        <v>367.97</v>
      </c>
      <c r="BH7" s="37">
        <v>152.71</v>
      </c>
      <c r="BI7" s="37">
        <v>105.69</v>
      </c>
      <c r="BJ7" s="37">
        <v>1010.22</v>
      </c>
      <c r="BK7" s="37">
        <v>1126.77</v>
      </c>
      <c r="BL7" s="37">
        <v>1044.8</v>
      </c>
      <c r="BM7" s="37">
        <v>1081.8</v>
      </c>
      <c r="BN7" s="37">
        <v>974.93</v>
      </c>
      <c r="BO7" s="37">
        <v>855.8</v>
      </c>
      <c r="BP7" s="37">
        <v>814.89</v>
      </c>
      <c r="BQ7" s="37">
        <v>71.39</v>
      </c>
      <c r="BR7" s="37">
        <v>63.64</v>
      </c>
      <c r="BS7" s="37">
        <v>64.59</v>
      </c>
      <c r="BT7" s="37">
        <v>89.11</v>
      </c>
      <c r="BU7" s="37">
        <v>62.81</v>
      </c>
      <c r="BV7" s="37">
        <v>50.9</v>
      </c>
      <c r="BW7" s="37">
        <v>50.82</v>
      </c>
      <c r="BX7" s="37">
        <v>52.19</v>
      </c>
      <c r="BY7" s="37">
        <v>55.32</v>
      </c>
      <c r="BZ7" s="37">
        <v>59.8</v>
      </c>
      <c r="CA7" s="37">
        <v>60.64</v>
      </c>
      <c r="CB7" s="37">
        <v>348.18</v>
      </c>
      <c r="CC7" s="37">
        <v>474.15</v>
      </c>
      <c r="CD7" s="37">
        <v>399.03</v>
      </c>
      <c r="CE7" s="37">
        <v>290.83999999999997</v>
      </c>
      <c r="CF7" s="37">
        <v>373.1</v>
      </c>
      <c r="CG7" s="37">
        <v>293.27</v>
      </c>
      <c r="CH7" s="37">
        <v>300.52</v>
      </c>
      <c r="CI7" s="37">
        <v>296.14</v>
      </c>
      <c r="CJ7" s="37">
        <v>283.17</v>
      </c>
      <c r="CK7" s="37">
        <v>263.76</v>
      </c>
      <c r="CL7" s="37">
        <v>255.52</v>
      </c>
      <c r="CM7" s="37">
        <v>61.34</v>
      </c>
      <c r="CN7" s="37">
        <v>54.62</v>
      </c>
      <c r="CO7" s="37">
        <v>47.9</v>
      </c>
      <c r="CP7" s="37">
        <v>54.62</v>
      </c>
      <c r="CQ7" s="37">
        <v>35.29</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大谷 剛史郎</cp:lastModifiedBy>
  <cp:lastPrinted>2019-02-07T08:33:55Z</cp:lastPrinted>
  <dcterms:created xsi:type="dcterms:W3CDTF">2018-12-03T09:27:56Z</dcterms:created>
  <dcterms:modified xsi:type="dcterms:W3CDTF">2019-02-18T10:21:57Z</dcterms:modified>
  <cp:category/>
</cp:coreProperties>
</file>