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tani-goshiro\Desktop\"/>
    </mc:Choice>
  </mc:AlternateContent>
  <workbookProtection workbookAlgorithmName="SHA-512" workbookHashValue="OOMLBDt4WKWnCCM/iIYo5iEzbJZQI6b1sO3ys8KF8eO3HVUOlMB0zHDusSCmJUtLE736YjplCPnZSsrKyEocNg==" workbookSaltValue="rBTI3PKdlIJTW1z6obyRs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<sst xmlns="http://schemas.openxmlformats.org/spreadsheetml/2006/main" count="240" uniqueCount="127">
  <si>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</si>
  <si>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</si>
  <si>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</si>
  <si>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</si>
  <si>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</si>
  <si>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</si>
  <si>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</si>
  <si>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</si>
  <si>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</si>
  <si>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</si>
  <si>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</si>
  <si>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</si>
  <si>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</si>
  <si>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</si>
  <si>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</si>
  <si>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</si>
  <si>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</si>
  <si>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</si>
  <si>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</si>
  <si>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</si>
  <si>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</si>
  <si>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</si>
  <si>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</si>
  <si>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</si>
  <si>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</si>
  <si>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</si>
  <si>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</si>
  <si>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</si>
  <si>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</si>
  <si>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</si>
  <si>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</si>
  <si>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</si>
  <si>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</si>
  <si>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</si>
  <si>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</si>
  <si>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</si>
  <si>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</si>
  <si>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</si>
  <si>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</si>
  <si>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</si>
  <si>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</si>
  <si>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</si>
  <si>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</si>
  <si>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</si>
  <si>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</si>
  <si>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</si>
  <si>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</si>
  <si>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</si>
  <si>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</si>
  <si>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</si>
  <si>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</si>
  <si>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</si>
  <si>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</si>
  <si>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</si>
  <si>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</si>
  <si>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</si>
  <si>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</si>
  <si>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</si>
  <si>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</si>
  <si>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</si>
  <si>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</si>
  <si>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</si>
  <si>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</si>
  <si>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</si>
  <si>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</si>
  <si>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</si>
  <si>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</si>
  <si>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</si>
  <si>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</si>
  <si>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</si>
  <si>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</si>
  <si>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</si>
  <si>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</si>
  <si>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</si>
  <si>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</si>
  <si>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</si>
  <si>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</si>
  <si>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</si>
  <si>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</si>
  <si>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</si>
  <si>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</si>
  <si>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</si>
  <si>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</si>
  <si>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</si>
  <si>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</si>
  <si>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</si>
  <si>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</si>
  <si>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</si>
  <si>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</si>
  <si>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</si>
  <si>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</si>
  <si>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</si>
  <si>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</si>
  <si>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</si>
  <si>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</si>
  <si>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</si>
  <si>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</si>
  <si>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</si>
  <si>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</si>
  <si>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</si>
  <si>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</si>
  <si>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</si>
  <si>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</si>
  <si>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</si>
  <si>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</si>
  <si>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</si>
  <si>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</si>
  <si>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</si>
  <si>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</si>
  <si>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</si>
  <si>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</si>
  <si>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飯南町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</si>
  <si>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</si>
  <si>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</si>
  <si>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</si>
  <si>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</si>
  <si>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</si>
  <si>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</si>
  <si>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</si>
  <si>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</si>
  <si>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</si>
  <si>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</si>
  <si>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</si>
  <si>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</si>
  <si>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供用開始から15年以上が経過しており、処理施設内の機器の故障も増えつつあり、都度、修繕を行っている状況である。
　今後は、施設の長寿命化等を図りながら、突発的な大規模修繕が経営を圧迫することのないよう、施設の維持管理に努める。
　H27下水道法改正に伴い、「排水設備の点検方法及び頻度」を記載した事業計画を策定済みであり、今後は、その計画に沿って管渠の点検を実施し、更新が必要な路線について更新をしていく予定。現況は供用開始後15年しか経過していないため、早急に更新を実施する事は想定していない。</t>
    <rPh sb="156" eb="157">
      <t>ズ</t>
    </rPh>
    <rPh sb="162" eb="164">
      <t>コンゴ</t>
    </rPh>
    <phoneticPr fontId="4"/>
  </si>
  <si>
    <t>　平成31年度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</si>
  <si>
    <t>　飯南町生活排水処理基本計画に基づき、連担地の比較的家屋間の距離が小さい地域については、公共下水道及び農業集落排水の整備、また促進計画区域外の地域については、合併処理浄化槽の普及を図ることとし、公共下水道については整備が完了している。
　近年は、集落内の人口が減少し、接続人口も減少傾向にあり、安定した料金収入を確保できない状況であるが、共用開始から時間が経過し、企業債残高が減少してきていることもあり、収益的収支比率、経費回収率は良化傾向にある。
※企業債残高対事業規模比率については、算定式の分子において、地方債現在高のうち一般会計負担額1,853,721千円が控除されていないため、本来の数値は「684.18」となる。
※施設利用率について、大きく値が減少しているが、晴天時平均処理水量の値の報告誤りによる違算。本来の数値は「40.67」となる。（施設利用率＝晴天時一日平均処理水量/晴天時現在処理能力×100。正：671/1650×100＝40.67、誤：346/1650×100＝20.97）</t>
    <rPh sb="227" eb="229">
      <t>キギョウ</t>
    </rPh>
    <rPh sb="229" eb="230">
      <t>サイ</t>
    </rPh>
    <rPh sb="230" eb="232">
      <t>ザンダカ</t>
    </rPh>
    <rPh sb="232" eb="233">
      <t>タイ</t>
    </rPh>
    <rPh sb="233" eb="235">
      <t>ジギョウ</t>
    </rPh>
    <rPh sb="235" eb="237">
      <t>キボ</t>
    </rPh>
    <rPh sb="237" eb="239">
      <t>ヒリツ</t>
    </rPh>
    <rPh sb="245" eb="247">
      <t>サンテイ</t>
    </rPh>
    <rPh sb="247" eb="248">
      <t>シキ</t>
    </rPh>
    <rPh sb="249" eb="251">
      <t>ブンシ</t>
    </rPh>
    <rPh sb="256" eb="259">
      <t>チホウサイ</t>
    </rPh>
    <rPh sb="259" eb="261">
      <t>ゲンザイ</t>
    </rPh>
    <rPh sb="261" eb="262">
      <t>タカ</t>
    </rPh>
    <rPh sb="265" eb="267">
      <t>イッパン</t>
    </rPh>
    <rPh sb="267" eb="269">
      <t>カイケイ</t>
    </rPh>
    <rPh sb="269" eb="271">
      <t>フタン</t>
    </rPh>
    <rPh sb="271" eb="272">
      <t>ガク</t>
    </rPh>
    <rPh sb="281" eb="282">
      <t>セン</t>
    </rPh>
    <rPh sb="282" eb="283">
      <t>エン</t>
    </rPh>
    <rPh sb="284" eb="286">
      <t>コウジョ</t>
    </rPh>
    <rPh sb="295" eb="297">
      <t>ホンライ</t>
    </rPh>
    <rPh sb="298" eb="300">
      <t>スウチ</t>
    </rPh>
    <rPh sb="315" eb="317">
      <t>シセツ</t>
    </rPh>
    <rPh sb="317" eb="320">
      <t>リヨウリツ</t>
    </rPh>
    <rPh sb="325" eb="326">
      <t>オオ</t>
    </rPh>
    <rPh sb="328" eb="329">
      <t>アタイ</t>
    </rPh>
    <rPh sb="330" eb="332">
      <t>ゲンショウ</t>
    </rPh>
    <rPh sb="338" eb="340">
      <t>セイテン</t>
    </rPh>
    <rPh sb="340" eb="341">
      <t>ジ</t>
    </rPh>
    <rPh sb="341" eb="343">
      <t>ヘイキン</t>
    </rPh>
    <rPh sb="343" eb="345">
      <t>ショリ</t>
    </rPh>
    <rPh sb="345" eb="347">
      <t>スイリョウ</t>
    </rPh>
    <rPh sb="348" eb="349">
      <t>アタイ</t>
    </rPh>
    <rPh sb="350" eb="352">
      <t>ホウコク</t>
    </rPh>
    <rPh sb="352" eb="353">
      <t>アヤマ</t>
    </rPh>
    <rPh sb="357" eb="359">
      <t>イサン</t>
    </rPh>
    <rPh sb="360" eb="362">
      <t>ホンライ</t>
    </rPh>
    <rPh sb="363" eb="365">
      <t>スウチ</t>
    </rPh>
    <rPh sb="378" eb="380">
      <t>シセツ</t>
    </rPh>
    <rPh sb="380" eb="383">
      <t>リヨウリツ</t>
    </rPh>
    <rPh sb="410" eb="411">
      <t>タダ</t>
    </rPh>
    <rPh sb="431" eb="432">
      <t>アヤマ</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</si>
</sst>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80-4FD6-B369-CC5A1108B4E1}"/>
            </c:ext>
          </c:extLst>
        </c:ser>
        <c:dLbls>
          <c:showLegendKey val="0"/>
          <c:showVal val="0"/>
          <c:showCatName val="0"/>
          <c:showSerName val="0"/>
          <c:showPercent val="0"/>
          <c:showBubbleSize val="0"/>
        </c:dLbls>
        <c:gapWidth val="150"/>
        <c:axId val="436708536"/>
        <c:axId val="43671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5C80-4FD6-B369-CC5A1108B4E1}"/>
            </c:ext>
          </c:extLst>
        </c:ser>
        <c:dLbls>
          <c:showLegendKey val="0"/>
          <c:showVal val="0"/>
          <c:showCatName val="0"/>
          <c:showSerName val="0"/>
          <c:showPercent val="0"/>
          <c:showBubbleSize val="0"/>
        </c:dLbls>
        <c:marker val="1"/>
        <c:smooth val="0"/>
        <c:axId val="436708536"/>
        <c:axId val="436710968"/>
      </c:lineChart>
      <c:dateAx>
        <c:axId val="436708536"/>
        <c:scaling>
          <c:orientation val="minMax"/>
        </c:scaling>
        <c:delete val="1"/>
        <c:axPos val="b"/>
        <c:numFmt formatCode="ge" sourceLinked="1"/>
        <c:majorTickMark val="none"/>
        <c:minorTickMark val="none"/>
        <c:tickLblPos val="none"/>
        <c:crossAx val="436710968"/>
        <c:crosses val="autoZero"/>
        <c:auto val="1"/>
        <c:lblOffset val="100"/>
        <c:baseTimeUnit val="years"/>
      </c:dateAx>
      <c:valAx>
        <c:axId val="43671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70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44.26</c:v>
                </c:pt>
                <c:pt idx="1">
                  <c:v>42.06</c:v>
                </c:pt>
                <c:pt idx="2">
                  <c:v>44.58</c:v>
                </c:pt>
                <c:pt idx="3">
                  <c:v>43.48</c:v>
                </c:pt>
                <c:pt idx="4">
                  <c:v>20.97</c:v>
                </c:pt>
              </c:numCache>
            </c:numRef>
          </c:val>
          <c:extLst xmlns:c16r2="http://schemas.microsoft.com/office/drawing/2015/06/chart">
            <c:ext xmlns:c16="http://schemas.microsoft.com/office/drawing/2014/chart" uri="{C3380CC4-5D6E-409C-BE32-E72D297353CC}">
              <c16:uniqueId val="{00000000-310A-418C-BBCB-E0CCF20FA196}"/>
            </c:ext>
          </c:extLst>
        </c:ser>
        <c:dLbls>
          <c:showLegendKey val="0"/>
          <c:showVal val="0"/>
          <c:showCatName val="0"/>
          <c:showSerName val="0"/>
          <c:showPercent val="0"/>
          <c:showBubbleSize val="0"/>
        </c:dLbls>
        <c:gapWidth val="150"/>
        <c:axId val="436904080"/>
        <c:axId val="43690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310A-418C-BBCB-E0CCF20FA196}"/>
            </c:ext>
          </c:extLst>
        </c:ser>
        <c:dLbls>
          <c:showLegendKey val="0"/>
          <c:showVal val="0"/>
          <c:showCatName val="0"/>
          <c:showSerName val="0"/>
          <c:showPercent val="0"/>
          <c:showBubbleSize val="0"/>
        </c:dLbls>
        <c:marker val="1"/>
        <c:smooth val="0"/>
        <c:axId val="436904080"/>
        <c:axId val="436904472"/>
      </c:lineChart>
      <c:dateAx>
        <c:axId val="436904080"/>
        <c:scaling>
          <c:orientation val="minMax"/>
        </c:scaling>
        <c:delete val="1"/>
        <c:axPos val="b"/>
        <c:numFmt formatCode="ge" sourceLinked="1"/>
        <c:majorTickMark val="none"/>
        <c:minorTickMark val="none"/>
        <c:tickLblPos val="none"/>
        <c:crossAx val="436904472"/>
        <c:crosses val="autoZero"/>
        <c:auto val="1"/>
        <c:lblOffset val="100"/>
        <c:baseTimeUnit val="years"/>
      </c:dateAx>
      <c:valAx>
        <c:axId val="43690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90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94.01</c:v>
                </c:pt>
                <c:pt idx="1">
                  <c:v>95.06</c:v>
                </c:pt>
                <c:pt idx="2">
                  <c:v>91.49</c:v>
                </c:pt>
                <c:pt idx="3">
                  <c:v>90.9</c:v>
                </c:pt>
                <c:pt idx="4">
                  <c:v>84.37</c:v>
                </c:pt>
              </c:numCache>
            </c:numRef>
          </c:val>
          <c:extLst xmlns:c16r2="http://schemas.microsoft.com/office/drawing/2015/06/chart">
            <c:ext xmlns:c16="http://schemas.microsoft.com/office/drawing/2014/chart" uri="{C3380CC4-5D6E-409C-BE32-E72D297353CC}">
              <c16:uniqueId val="{00000000-F28C-48A8-92A2-7A81DD5CCC3F}"/>
            </c:ext>
          </c:extLst>
        </c:ser>
        <c:dLbls>
          <c:showLegendKey val="0"/>
          <c:showVal val="0"/>
          <c:showCatName val="0"/>
          <c:showSerName val="0"/>
          <c:showPercent val="0"/>
          <c:showBubbleSize val="0"/>
        </c:dLbls>
        <c:gapWidth val="150"/>
        <c:axId val="436905648"/>
        <c:axId val="43690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F28C-48A8-92A2-7A81DD5CCC3F}"/>
            </c:ext>
          </c:extLst>
        </c:ser>
        <c:dLbls>
          <c:showLegendKey val="0"/>
          <c:showVal val="0"/>
          <c:showCatName val="0"/>
          <c:showSerName val="0"/>
          <c:showPercent val="0"/>
          <c:showBubbleSize val="0"/>
        </c:dLbls>
        <c:marker val="1"/>
        <c:smooth val="0"/>
        <c:axId val="436905648"/>
        <c:axId val="436906040"/>
      </c:lineChart>
      <c:dateAx>
        <c:axId val="436905648"/>
        <c:scaling>
          <c:orientation val="minMax"/>
        </c:scaling>
        <c:delete val="1"/>
        <c:axPos val="b"/>
        <c:numFmt formatCode="ge" sourceLinked="1"/>
        <c:majorTickMark val="none"/>
        <c:minorTickMark val="none"/>
        <c:tickLblPos val="none"/>
        <c:crossAx val="436906040"/>
        <c:crosses val="autoZero"/>
        <c:auto val="1"/>
        <c:lblOffset val="100"/>
        <c:baseTimeUnit val="years"/>
      </c:dateAx>
      <c:valAx>
        <c:axId val="43690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90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64.540000000000006</c:v>
                </c:pt>
                <c:pt idx="1">
                  <c:v>65.349999999999994</c:v>
                </c:pt>
                <c:pt idx="2">
                  <c:v>66.459999999999994</c:v>
                </c:pt>
                <c:pt idx="3">
                  <c:v>72.290000000000006</c:v>
                </c:pt>
                <c:pt idx="4">
                  <c:v>79.28</c:v>
                </c:pt>
              </c:numCache>
            </c:numRef>
          </c:val>
          <c:extLst xmlns:c16r2="http://schemas.microsoft.com/office/drawing/2015/06/chart">
            <c:ext xmlns:c16="http://schemas.microsoft.com/office/drawing/2014/chart" uri="{C3380CC4-5D6E-409C-BE32-E72D297353CC}">
              <c16:uniqueId val="{00000000-4F80-4C78-93AE-F7431CA8979C}"/>
            </c:ext>
          </c:extLst>
        </c:ser>
        <c:dLbls>
          <c:showLegendKey val="0"/>
          <c:showVal val="0"/>
          <c:showCatName val="0"/>
          <c:showSerName val="0"/>
          <c:showPercent val="0"/>
          <c:showBubbleSize val="0"/>
        </c:dLbls>
        <c:gapWidth val="150"/>
        <c:axId val="436007568"/>
        <c:axId val="43600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80-4C78-93AE-F7431CA8979C}"/>
            </c:ext>
          </c:extLst>
        </c:ser>
        <c:dLbls>
          <c:showLegendKey val="0"/>
          <c:showVal val="0"/>
          <c:showCatName val="0"/>
          <c:showSerName val="0"/>
          <c:showPercent val="0"/>
          <c:showBubbleSize val="0"/>
        </c:dLbls>
        <c:marker val="1"/>
        <c:smooth val="0"/>
        <c:axId val="436007568"/>
        <c:axId val="436007952"/>
      </c:lineChart>
      <c:dateAx>
        <c:axId val="436007568"/>
        <c:scaling>
          <c:orientation val="minMax"/>
        </c:scaling>
        <c:delete val="1"/>
        <c:axPos val="b"/>
        <c:numFmt formatCode="ge" sourceLinked="1"/>
        <c:majorTickMark val="none"/>
        <c:minorTickMark val="none"/>
        <c:tickLblPos val="none"/>
        <c:crossAx val="436007952"/>
        <c:crosses val="autoZero"/>
        <c:auto val="1"/>
        <c:lblOffset val="100"/>
        <c:baseTimeUnit val="years"/>
      </c:dateAx>
      <c:valAx>
        <c:axId val="43600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00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1A-498D-A637-ABDE98605B16}"/>
            </c:ext>
          </c:extLst>
        </c:ser>
        <c:dLbls>
          <c:showLegendKey val="0"/>
          <c:showVal val="0"/>
          <c:showCatName val="0"/>
          <c:showSerName val="0"/>
          <c:showPercent val="0"/>
          <c:showBubbleSize val="0"/>
        </c:dLbls>
        <c:gapWidth val="150"/>
        <c:axId val="436051912"/>
        <c:axId val="43605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1A-498D-A637-ABDE98605B16}"/>
            </c:ext>
          </c:extLst>
        </c:ser>
        <c:dLbls>
          <c:showLegendKey val="0"/>
          <c:showVal val="0"/>
          <c:showCatName val="0"/>
          <c:showSerName val="0"/>
          <c:showPercent val="0"/>
          <c:showBubbleSize val="0"/>
        </c:dLbls>
        <c:marker val="1"/>
        <c:smooth val="0"/>
        <c:axId val="436051912"/>
        <c:axId val="436052296"/>
      </c:lineChart>
      <c:dateAx>
        <c:axId val="436051912"/>
        <c:scaling>
          <c:orientation val="minMax"/>
        </c:scaling>
        <c:delete val="1"/>
        <c:axPos val="b"/>
        <c:numFmt formatCode="ge" sourceLinked="1"/>
        <c:majorTickMark val="none"/>
        <c:minorTickMark val="none"/>
        <c:tickLblPos val="none"/>
        <c:crossAx val="436052296"/>
        <c:crosses val="autoZero"/>
        <c:auto val="1"/>
        <c:lblOffset val="100"/>
        <c:baseTimeUnit val="years"/>
      </c:dateAx>
      <c:valAx>
        <c:axId val="43605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05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DF-4E2B-9F3D-21B66526A607}"/>
            </c:ext>
          </c:extLst>
        </c:ser>
        <c:dLbls>
          <c:showLegendKey val="0"/>
          <c:showVal val="0"/>
          <c:showCatName val="0"/>
          <c:showSerName val="0"/>
          <c:showPercent val="0"/>
          <c:showBubbleSize val="0"/>
        </c:dLbls>
        <c:gapWidth val="150"/>
        <c:axId val="436108824"/>
        <c:axId val="4361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DF-4E2B-9F3D-21B66526A607}"/>
            </c:ext>
          </c:extLst>
        </c:ser>
        <c:dLbls>
          <c:showLegendKey val="0"/>
          <c:showVal val="0"/>
          <c:showCatName val="0"/>
          <c:showSerName val="0"/>
          <c:showPercent val="0"/>
          <c:showBubbleSize val="0"/>
        </c:dLbls>
        <c:marker val="1"/>
        <c:smooth val="0"/>
        <c:axId val="436108824"/>
        <c:axId val="436112960"/>
      </c:lineChart>
      <c:dateAx>
        <c:axId val="436108824"/>
        <c:scaling>
          <c:orientation val="minMax"/>
        </c:scaling>
        <c:delete val="1"/>
        <c:axPos val="b"/>
        <c:numFmt formatCode="ge" sourceLinked="1"/>
        <c:majorTickMark val="none"/>
        <c:minorTickMark val="none"/>
        <c:tickLblPos val="none"/>
        <c:crossAx val="436112960"/>
        <c:crosses val="autoZero"/>
        <c:auto val="1"/>
        <c:lblOffset val="100"/>
        <c:baseTimeUnit val="years"/>
      </c:dateAx>
      <c:valAx>
        <c:axId val="4361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10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C8-45A9-A671-D20FD3A9E940}"/>
            </c:ext>
          </c:extLst>
        </c:ser>
        <c:dLbls>
          <c:showLegendKey val="0"/>
          <c:showVal val="0"/>
          <c:showCatName val="0"/>
          <c:showSerName val="0"/>
          <c:showPercent val="0"/>
          <c:showBubbleSize val="0"/>
        </c:dLbls>
        <c:gapWidth val="150"/>
        <c:axId val="436114136"/>
        <c:axId val="4361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C8-45A9-A671-D20FD3A9E940}"/>
            </c:ext>
          </c:extLst>
        </c:ser>
        <c:dLbls>
          <c:showLegendKey val="0"/>
          <c:showVal val="0"/>
          <c:showCatName val="0"/>
          <c:showSerName val="0"/>
          <c:showPercent val="0"/>
          <c:showBubbleSize val="0"/>
        </c:dLbls>
        <c:marker val="1"/>
        <c:smooth val="0"/>
        <c:axId val="436114136"/>
        <c:axId val="436114528"/>
      </c:lineChart>
      <c:dateAx>
        <c:axId val="436114136"/>
        <c:scaling>
          <c:orientation val="minMax"/>
        </c:scaling>
        <c:delete val="1"/>
        <c:axPos val="b"/>
        <c:numFmt formatCode="ge" sourceLinked="1"/>
        <c:majorTickMark val="none"/>
        <c:minorTickMark val="none"/>
        <c:tickLblPos val="none"/>
        <c:crossAx val="436114528"/>
        <c:crosses val="autoZero"/>
        <c:auto val="1"/>
        <c:lblOffset val="100"/>
        <c:baseTimeUnit val="years"/>
      </c:dateAx>
      <c:valAx>
        <c:axId val="4361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11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3F-42D2-BFFD-0CE774076C07}"/>
            </c:ext>
          </c:extLst>
        </c:ser>
        <c:dLbls>
          <c:showLegendKey val="0"/>
          <c:showVal val="0"/>
          <c:showCatName val="0"/>
          <c:showSerName val="0"/>
          <c:showPercent val="0"/>
          <c:showBubbleSize val="0"/>
        </c:dLbls>
        <c:gapWidth val="150"/>
        <c:axId val="436115704"/>
        <c:axId val="4361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3F-42D2-BFFD-0CE774076C07}"/>
            </c:ext>
          </c:extLst>
        </c:ser>
        <c:dLbls>
          <c:showLegendKey val="0"/>
          <c:showVal val="0"/>
          <c:showCatName val="0"/>
          <c:showSerName val="0"/>
          <c:showPercent val="0"/>
          <c:showBubbleSize val="0"/>
        </c:dLbls>
        <c:marker val="1"/>
        <c:smooth val="0"/>
        <c:axId val="436115704"/>
        <c:axId val="436116096"/>
      </c:lineChart>
      <c:dateAx>
        <c:axId val="436115704"/>
        <c:scaling>
          <c:orientation val="minMax"/>
        </c:scaling>
        <c:delete val="1"/>
        <c:axPos val="b"/>
        <c:numFmt formatCode="ge" sourceLinked="1"/>
        <c:majorTickMark val="none"/>
        <c:minorTickMark val="none"/>
        <c:tickLblPos val="none"/>
        <c:crossAx val="436116096"/>
        <c:crosses val="autoZero"/>
        <c:auto val="1"/>
        <c:lblOffset val="100"/>
        <c:baseTimeUnit val="years"/>
      </c:dateAx>
      <c:valAx>
        <c:axId val="4361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11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1743.81</c:v>
                </c:pt>
                <c:pt idx="1">
                  <c:v>1244.49</c:v>
                </c:pt>
                <c:pt idx="2">
                  <c:v>537.86</c:v>
                </c:pt>
                <c:pt idx="3">
                  <c:v>401.63</c:v>
                </c:pt>
                <c:pt idx="4">
                  <c:v>3973.37</c:v>
                </c:pt>
              </c:numCache>
            </c:numRef>
          </c:val>
          <c:extLst xmlns:c16r2="http://schemas.microsoft.com/office/drawing/2015/06/chart">
            <c:ext xmlns:c16="http://schemas.microsoft.com/office/drawing/2014/chart" uri="{C3380CC4-5D6E-409C-BE32-E72D297353CC}">
              <c16:uniqueId val="{00000000-18A3-48F2-A6F8-720879503B52}"/>
            </c:ext>
          </c:extLst>
        </c:ser>
        <c:dLbls>
          <c:showLegendKey val="0"/>
          <c:showVal val="0"/>
          <c:showCatName val="0"/>
          <c:showSerName val="0"/>
          <c:showPercent val="0"/>
          <c:showBubbleSize val="0"/>
        </c:dLbls>
        <c:gapWidth val="150"/>
        <c:axId val="436117272"/>
        <c:axId val="43611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18A3-48F2-A6F8-720879503B52}"/>
            </c:ext>
          </c:extLst>
        </c:ser>
        <c:dLbls>
          <c:showLegendKey val="0"/>
          <c:showVal val="0"/>
          <c:showCatName val="0"/>
          <c:showSerName val="0"/>
          <c:showPercent val="0"/>
          <c:showBubbleSize val="0"/>
        </c:dLbls>
        <c:marker val="1"/>
        <c:smooth val="0"/>
        <c:axId val="436117272"/>
        <c:axId val="436117664"/>
      </c:lineChart>
      <c:dateAx>
        <c:axId val="436117272"/>
        <c:scaling>
          <c:orientation val="minMax"/>
        </c:scaling>
        <c:delete val="1"/>
        <c:axPos val="b"/>
        <c:numFmt formatCode="ge" sourceLinked="1"/>
        <c:majorTickMark val="none"/>
        <c:minorTickMark val="none"/>
        <c:tickLblPos val="none"/>
        <c:crossAx val="436117664"/>
        <c:crosses val="autoZero"/>
        <c:auto val="1"/>
        <c:lblOffset val="100"/>
        <c:baseTimeUnit val="years"/>
      </c:dateAx>
      <c:valAx>
        <c:axId val="4361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11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50.1</c:v>
                </c:pt>
                <c:pt idx="1">
                  <c:v>57.85</c:v>
                </c:pt>
                <c:pt idx="2">
                  <c:v>77.63</c:v>
                </c:pt>
                <c:pt idx="3">
                  <c:v>91.83</c:v>
                </c:pt>
                <c:pt idx="4">
                  <c:v>76.84</c:v>
                </c:pt>
              </c:numCache>
            </c:numRef>
          </c:val>
          <c:extLst xmlns:c16r2="http://schemas.microsoft.com/office/drawing/2015/06/chart">
            <c:ext xmlns:c16="http://schemas.microsoft.com/office/drawing/2014/chart" uri="{C3380CC4-5D6E-409C-BE32-E72D297353CC}">
              <c16:uniqueId val="{00000000-DB58-4F92-9F3C-D8AD49E75E41}"/>
            </c:ext>
          </c:extLst>
        </c:ser>
        <c:dLbls>
          <c:showLegendKey val="0"/>
          <c:showVal val="0"/>
          <c:showCatName val="0"/>
          <c:showSerName val="0"/>
          <c:showPercent val="0"/>
          <c:showBubbleSize val="0"/>
        </c:dLbls>
        <c:gapWidth val="150"/>
        <c:axId val="436118840"/>
        <c:axId val="43611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DB58-4F92-9F3C-D8AD49E75E41}"/>
            </c:ext>
          </c:extLst>
        </c:ser>
        <c:dLbls>
          <c:showLegendKey val="0"/>
          <c:showVal val="0"/>
          <c:showCatName val="0"/>
          <c:showSerName val="0"/>
          <c:showPercent val="0"/>
          <c:showBubbleSize val="0"/>
        </c:dLbls>
        <c:marker val="1"/>
        <c:smooth val="0"/>
        <c:axId val="436118840"/>
        <c:axId val="436119232"/>
      </c:lineChart>
      <c:dateAx>
        <c:axId val="436118840"/>
        <c:scaling>
          <c:orientation val="minMax"/>
        </c:scaling>
        <c:delete val="1"/>
        <c:axPos val="b"/>
        <c:numFmt formatCode="ge" sourceLinked="1"/>
        <c:majorTickMark val="none"/>
        <c:minorTickMark val="none"/>
        <c:tickLblPos val="none"/>
        <c:crossAx val="436119232"/>
        <c:crosses val="autoZero"/>
        <c:auto val="1"/>
        <c:lblOffset val="100"/>
        <c:baseTimeUnit val="years"/>
      </c:dateAx>
      <c:valAx>
        <c:axId val="4361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11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385.85</c:v>
                </c:pt>
                <c:pt idx="1">
                  <c:v>372.01</c:v>
                </c:pt>
                <c:pt idx="2">
                  <c:v>276.11</c:v>
                </c:pt>
                <c:pt idx="3">
                  <c:v>236.36</c:v>
                </c:pt>
                <c:pt idx="4">
                  <c:v>298.06</c:v>
                </c:pt>
              </c:numCache>
            </c:numRef>
          </c:val>
          <c:extLst xmlns:c16r2="http://schemas.microsoft.com/office/drawing/2015/06/chart">
            <c:ext xmlns:c16="http://schemas.microsoft.com/office/drawing/2014/chart" uri="{C3380CC4-5D6E-409C-BE32-E72D297353CC}">
              <c16:uniqueId val="{00000000-AA43-4E4B-9627-16E53346BE50}"/>
            </c:ext>
          </c:extLst>
        </c:ser>
        <c:dLbls>
          <c:showLegendKey val="0"/>
          <c:showVal val="0"/>
          <c:showCatName val="0"/>
          <c:showSerName val="0"/>
          <c:showPercent val="0"/>
          <c:showBubbleSize val="0"/>
        </c:dLbls>
        <c:gapWidth val="150"/>
        <c:axId val="436120408"/>
        <c:axId val="43690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AA43-4E4B-9627-16E53346BE50}"/>
            </c:ext>
          </c:extLst>
        </c:ser>
        <c:dLbls>
          <c:showLegendKey val="0"/>
          <c:showVal val="0"/>
          <c:showCatName val="0"/>
          <c:showSerName val="0"/>
          <c:showPercent val="0"/>
          <c:showBubbleSize val="0"/>
        </c:dLbls>
        <c:marker val="1"/>
        <c:smooth val="0"/>
        <c:axId val="436120408"/>
        <c:axId val="436902904"/>
      </c:lineChart>
      <c:dateAx>
        <c:axId val="436120408"/>
        <c:scaling>
          <c:orientation val="minMax"/>
        </c:scaling>
        <c:delete val="1"/>
        <c:axPos val="b"/>
        <c:numFmt formatCode="ge" sourceLinked="1"/>
        <c:majorTickMark val="none"/>
        <c:minorTickMark val="none"/>
        <c:tickLblPos val="none"/>
        <c:crossAx val="436902904"/>
        <c:crosses val="autoZero"/>
        <c:auto val="1"/>
        <c:lblOffset val="100"/>
        <c:baseTimeUnit val="years"/>
      </c:dateAx>
      <c:valAx>
        <c:axId val="43690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12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飯南町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5014</v>
      </c>
      <c r="AM8" s="49"/>
      <c r="AN8" s="49"/>
      <c r="AO8" s="49"/>
      <c r="AP8" s="49"/>
      <c r="AQ8" s="49"/>
      <c r="AR8" s="49"/>
      <c r="AS8" s="49"/>
      <c r="AT8" s="44">
        <f>データ!T6</f>
        <v>242.88</v>
      </c>
      <c r="AU8" s="44"/>
      <c r="AV8" s="44"/>
      <c r="AW8" s="44"/>
      <c r="AX8" s="44"/>
      <c r="AY8" s="44"/>
      <c r="AZ8" s="44"/>
      <c r="BA8" s="44"/>
      <c r="BB8" s="44">
        <f>データ!U6</f>
        <v>20.64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49.6</v>
      </c>
      <c r="Q10" s="44"/>
      <c r="R10" s="44"/>
      <c r="S10" s="44"/>
      <c r="T10" s="44"/>
      <c r="U10" s="44"/>
      <c r="V10" s="44"/>
      <c r="W10" s="44">
        <f>データ!Q6</f>
        <v>100</v>
      </c>
      <c r="X10" s="44"/>
      <c r="Y10" s="44"/>
      <c r="Z10" s="44"/>
      <c r="AA10" s="44"/>
      <c r="AB10" s="44"/>
      <c r="AC10" s="44"/>
      <c r="AD10" s="49">
        <f>データ!R6</f>
        <v>4725</v>
      </c>
      <c r="AE10" s="49"/>
      <c r="AF10" s="49"/>
      <c r="AG10" s="49"/>
      <c r="AH10" s="49"/>
      <c r="AI10" s="49"/>
      <c r="AJ10" s="49"/>
      <c r="AK10" s="2"/>
      <c r="AL10" s="49">
        <f>データ!V6</f>
        <v>2450</v>
      </c>
      <c r="AM10" s="49"/>
      <c r="AN10" s="49"/>
      <c r="AO10" s="49"/>
      <c r="AP10" s="49"/>
      <c r="AQ10" s="49"/>
      <c r="AR10" s="49"/>
      <c r="AS10" s="49"/>
      <c r="AT10" s="44">
        <f>データ!W6</f>
        <v>1.02</v>
      </c>
      <c r="AU10" s="44"/>
      <c r="AV10" s="44"/>
      <c r="AW10" s="44"/>
      <c r="AX10" s="44"/>
      <c r="AY10" s="44"/>
      <c r="AZ10" s="44"/>
      <c r="BA10" s="44"/>
      <c r="BB10" s="44">
        <f>データ!X6</f>
        <v>2401.96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Bdkp/G9hucmCn+zCtkEUV0JDluw1aNK6iC9DXev/rOpgS0Xt7eYjAXEu/srJFcSoIhbtqsQqoYfAVztpb8mpDg==" saltValue="y11UegTWvDzh19+v7Pfea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C1" workbookViewId="0">
      <selection activeCell="BI8" sqref="BI8"/>
    </sheetView>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323861</v>
      </c>
      <c r="D6" s="32">
        <f t="shared" si="3"/>
        <v>47</v>
      </c>
      <c r="E6" s="32">
        <f t="shared" si="3"/>
        <v>17</v>
      </c>
      <c r="F6" s="32">
        <f t="shared" si="3"/>
        <v>4</v>
      </c>
      <c r="G6" s="32">
        <f t="shared" si="3"/>
        <v>0</v>
      </c>
      <c r="H6" s="32" t="str">
        <f t="shared" si="3"/>
        <v>島根県　飯南町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49.6</v>
      </c>
      <c r="Q6" s="33">
        <f t="shared" si="3"/>
        <v>100</v>
      </c>
      <c r="R6" s="33">
        <f t="shared" si="3"/>
        <v>4725</v>
      </c>
      <c r="S6" s="33">
        <f t="shared" si="3"/>
        <v>5014</v>
      </c>
      <c r="T6" s="33">
        <f t="shared" si="3"/>
        <v>242.88</v>
      </c>
      <c r="U6" s="33">
        <f t="shared" si="3"/>
        <v>20.64</v>
      </c>
      <c r="V6" s="33">
        <f t="shared" si="3"/>
        <v>2450</v>
      </c>
      <c r="W6" s="33">
        <f t="shared" si="3"/>
        <v>1.02</v>
      </c>
      <c r="X6" s="33">
        <f t="shared" si="3"/>
        <v>2401.96</v>
      </c>
      <c r="Y6" s="34">
        <f>IF(Y7="",NA(),Y7)</f>
        <v>64.540000000000006</v>
      </c>
      <c r="Z6" s="34">
        <f t="shared" ref="Z6:AH6" si="4">IF(Z7="",NA(),Z7)</f>
        <v>65.349999999999994</v>
      </c>
      <c r="AA6" s="34">
        <f t="shared" si="4"/>
        <v>66.459999999999994</v>
      </c>
      <c r="AB6" s="34">
        <f t="shared" si="4"/>
        <v>72.290000000000006</v>
      </c>
      <c r="AC6" s="34">
        <f t="shared" si="4"/>
        <v>79.28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1743.81</v>
      </c>
      <c r="BG6" s="34">
        <f t="shared" ref="BG6:BO6" si="7">IF(BG7="",NA(),BG7)</f>
        <v>1244.49</v>
      </c>
      <c r="BH6" s="34">
        <f t="shared" si="7"/>
        <v>537.86</v>
      </c>
      <c r="BI6" s="34">
        <f t="shared" si="7"/>
        <v>401.63</v>
      </c>
      <c r="BJ6" s="34">
        <f t="shared" si="7"/>
        <v>3973.37</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50.1</v>
      </c>
      <c r="BR6" s="34">
        <f t="shared" ref="BR6:BZ6" si="8">IF(BR7="",NA(),BR7)</f>
        <v>57.85</v>
      </c>
      <c r="BS6" s="34">
        <f t="shared" si="8"/>
        <v>77.63</v>
      </c>
      <c r="BT6" s="34">
        <f t="shared" si="8"/>
        <v>91.83</v>
      </c>
      <c r="BU6" s="34">
        <f t="shared" si="8"/>
        <v>76.84</v>
      </c>
      <c r="BV6" s="34">
        <f t="shared" si="8"/>
        <v>53.01</v>
      </c>
      <c r="BW6" s="34">
        <f t="shared" si="8"/>
        <v>50.54</v>
      </c>
      <c r="BX6" s="34">
        <f t="shared" si="8"/>
        <v>66.22</v>
      </c>
      <c r="BY6" s="34">
        <f t="shared" si="8"/>
        <v>69.87</v>
      </c>
      <c r="BZ6" s="34">
        <f t="shared" si="8"/>
        <v>74.3</v>
      </c>
      <c r="CA6" s="33" t="str">
        <f>IF(CA7="","",IF(CA7="-","【-】","【"&amp;SUBSTITUTE(TEXT(CA7,"#,##0.00"),"-","△")&amp;"】"))</f>
        <v>【75.58】</v>
      </c>
      <c r="CB6" s="34">
        <f>IF(CB7="",NA(),CB7)</f>
        <v>385.85</v>
      </c>
      <c r="CC6" s="34">
        <f t="shared" ref="CC6:CK6" si="9">IF(CC7="",NA(),CC7)</f>
        <v>372.01</v>
      </c>
      <c r="CD6" s="34">
        <f t="shared" si="9"/>
        <v>276.11</v>
      </c>
      <c r="CE6" s="34">
        <f t="shared" si="9"/>
        <v>236.36</v>
      </c>
      <c r="CF6" s="34">
        <f t="shared" si="9"/>
        <v>298.06</v>
      </c>
      <c r="CG6" s="34">
        <f t="shared" si="9"/>
        <v>299.39</v>
      </c>
      <c r="CH6" s="34">
        <f t="shared" si="9"/>
        <v>320.36</v>
      </c>
      <c r="CI6" s="34">
        <f t="shared" si="9"/>
        <v>246.72</v>
      </c>
      <c r="CJ6" s="34">
        <f t="shared" si="9"/>
        <v>234.96</v>
      </c>
      <c r="CK6" s="34">
        <f t="shared" si="9"/>
        <v>221.81</v>
      </c>
      <c r="CL6" s="33" t="str">
        <f>IF(CL7="","",IF(CL7="-","【-】","【"&amp;SUBSTITUTE(TEXT(CL7,"#,##0.00"),"-","△")&amp;"】"))</f>
        <v>【215.23】</v>
      </c>
      <c r="CM6" s="34">
        <f>IF(CM7="",NA(),CM7)</f>
        <v>44.26</v>
      </c>
      <c r="CN6" s="34">
        <f t="shared" ref="CN6:CV6" si="10">IF(CN7="",NA(),CN7)</f>
        <v>42.06</v>
      </c>
      <c r="CO6" s="34">
        <f t="shared" si="10"/>
        <v>44.58</v>
      </c>
      <c r="CP6" s="34">
        <f t="shared" si="10"/>
        <v>43.48</v>
      </c>
      <c r="CQ6" s="34">
        <f t="shared" si="10"/>
        <v>20.97</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94.01</v>
      </c>
      <c r="CY6" s="34">
        <f t="shared" ref="CY6:DG6" si="11">IF(CY7="",NA(),CY7)</f>
        <v>95.06</v>
      </c>
      <c r="CZ6" s="34">
        <f t="shared" si="11"/>
        <v>91.49</v>
      </c>
      <c r="DA6" s="34">
        <f t="shared" si="11"/>
        <v>90.9</v>
      </c>
      <c r="DB6" s="34">
        <f t="shared" si="11"/>
        <v>84.37</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323861</v>
      </c>
      <c r="D7" s="36">
        <v>47</v>
      </c>
      <c r="E7" s="36">
        <v>17</v>
      </c>
      <c r="F7" s="36">
        <v>4</v>
      </c>
      <c r="G7" s="36">
        <v>0</v>
      </c>
      <c r="H7" s="36" t="s">
        <v>111</v>
      </c>
      <c r="I7" s="36" t="s">
        <v>112</v>
      </c>
      <c r="J7" s="36" t="s">
        <v>113</v>
      </c>
      <c r="K7" s="36" t="s">
        <v>114</v>
      </c>
      <c r="L7" s="36" t="s">
        <v>115</v>
      </c>
      <c r="M7" s="36" t="s">
        <v>116</v>
      </c>
      <c r="N7" s="37" t="s">
        <v>117</v>
      </c>
      <c r="O7" s="37" t="s">
        <v>118</v>
      </c>
      <c r="P7" s="37">
        <v>49.6</v>
      </c>
      <c r="Q7" s="37">
        <v>100</v>
      </c>
      <c r="R7" s="37">
        <v>4725</v>
      </c>
      <c r="S7" s="37">
        <v>5014</v>
      </c>
      <c r="T7" s="37">
        <v>242.88</v>
      </c>
      <c r="U7" s="37">
        <v>20.64</v>
      </c>
      <c r="V7" s="37">
        <v>2450</v>
      </c>
      <c r="W7" s="37">
        <v>1.02</v>
      </c>
      <c r="X7" s="37">
        <v>2401.96</v>
      </c>
      <c r="Y7" s="37">
        <v>64.540000000000006</v>
      </c>
      <c r="Z7" s="37">
        <v>65.349999999999994</v>
      </c>
      <c r="AA7" s="37">
        <v>66.459999999999994</v>
      </c>
      <c r="AB7" s="37">
        <v>72.290000000000006</v>
      </c>
      <c r="AC7" s="37">
        <v>79.28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1743.81</v>
      </c>
      <c r="BG7" s="37">
        <v>1244.49</v>
      </c>
      <c r="BH7" s="37">
        <v>537.86</v>
      </c>
      <c r="BI7" s="37">
        <v>401.63</v>
      </c>
      <c r="BJ7" s="37">
        <v>3973.37</v>
      </c>
      <c r="BK7" s="37">
        <v>1554.05</v>
      </c>
      <c r="BL7" s="37">
        <v>1671.86</v>
      </c>
      <c r="BM7" s="37">
        <v>1434.89</v>
      </c>
      <c r="BN7" s="37">
        <v>1298.9100000000001</v>
      </c>
      <c r="BO7" s="37">
        <v>1243.71</v>
      </c>
      <c r="BP7" s="37">
        <v>1225.44</v>
      </c>
      <c r="BQ7" s="37">
        <v>50.1</v>
      </c>
      <c r="BR7" s="37">
        <v>57.85</v>
      </c>
      <c r="BS7" s="37">
        <v>77.63</v>
      </c>
      <c r="BT7" s="37">
        <v>91.83</v>
      </c>
      <c r="BU7" s="37">
        <v>76.84</v>
      </c>
      <c r="BV7" s="37">
        <v>53.01</v>
      </c>
      <c r="BW7" s="37">
        <v>50.54</v>
      </c>
      <c r="BX7" s="37">
        <v>66.22</v>
      </c>
      <c r="BY7" s="37">
        <v>69.87</v>
      </c>
      <c r="BZ7" s="37">
        <v>74.3</v>
      </c>
      <c r="CA7" s="37">
        <v>75.58</v>
      </c>
      <c r="CB7" s="37">
        <v>385.85</v>
      </c>
      <c r="CC7" s="37">
        <v>372.01</v>
      </c>
      <c r="CD7" s="37">
        <v>276.11</v>
      </c>
      <c r="CE7" s="37">
        <v>236.36</v>
      </c>
      <c r="CF7" s="37">
        <v>298.06</v>
      </c>
      <c r="CG7" s="37">
        <v>299.39</v>
      </c>
      <c r="CH7" s="37">
        <v>320.36</v>
      </c>
      <c r="CI7" s="37">
        <v>246.72</v>
      </c>
      <c r="CJ7" s="37">
        <v>234.96</v>
      </c>
      <c r="CK7" s="37">
        <v>221.81</v>
      </c>
      <c r="CL7" s="37">
        <v>215.23</v>
      </c>
      <c r="CM7" s="37">
        <v>44.26</v>
      </c>
      <c r="CN7" s="37">
        <v>42.06</v>
      </c>
      <c r="CO7" s="37">
        <v>44.58</v>
      </c>
      <c r="CP7" s="37">
        <v>43.48</v>
      </c>
      <c r="CQ7" s="37">
        <v>20.97</v>
      </c>
      <c r="CR7" s="37">
        <v>36.200000000000003</v>
      </c>
      <c r="CS7" s="37">
        <v>34.74</v>
      </c>
      <c r="CT7" s="37">
        <v>41.35</v>
      </c>
      <c r="CU7" s="37">
        <v>42.9</v>
      </c>
      <c r="CV7" s="37">
        <v>43.36</v>
      </c>
      <c r="CW7" s="37">
        <v>42.66</v>
      </c>
      <c r="CX7" s="37">
        <v>94.01</v>
      </c>
      <c r="CY7" s="37">
        <v>95.06</v>
      </c>
      <c r="CZ7" s="37">
        <v>91.49</v>
      </c>
      <c r="DA7" s="37">
        <v>90.9</v>
      </c>
      <c r="DB7" s="37">
        <v>84.37</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大谷 剛史郎</cp:lastModifiedBy>
  <cp:lastPrinted>2019-02-07T08:33:02Z</cp:lastPrinted>
  <dcterms:created xsi:type="dcterms:W3CDTF">2018-12-03T09:16:31Z</dcterms:created>
  <dcterms:modified xsi:type="dcterms:W3CDTF">2019-02-24T23:52:15Z</dcterms:modified>
  <cp:category/>
</cp:coreProperties>
</file>