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1\財政\◆財政係18年7月から\◆地方公営企業関係\H30\0207〆公営企業に係る「経営比較分析表」の分析等について（照会）\江津市提出\"/>
    </mc:Choice>
  </mc:AlternateContent>
  <workbookProtection workbookAlgorithmName="SHA-512" workbookHashValue="79twmHDbMZlDapGQlswXrePbjBbp/qvRPcfBMIq0+rbFIkBDRPiOsylfXRHGdPxXy62j0bciQzs2ibOWvACwcg==" workbookSaltValue="yvITKpZ2fG+SiKlUvCaTv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<sst xmlns="http://schemas.openxmlformats.org/spreadsheetml/2006/main" count="240" uniqueCount="125">
  <si>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</si>
  <si>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</si>
  <si>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</si>
  <si>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</si>
  <si>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</si>
  <si>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</si>
  <si>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</si>
  <si>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</si>
  <si>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</si>
  <si>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</si>
  <si>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</si>
  <si>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</si>
  <si>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</si>
  <si>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</si>
  <si>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</si>
  <si>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</si>
  <si>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</si>
  <si>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</si>
  <si>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</si>
  <si>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</si>
  <si>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</si>
  <si>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</si>
  <si>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</si>
  <si>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</si>
  <si>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</si>
  <si>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</si>
  <si>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</si>
  <si>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</si>
  <si>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</si>
  <si>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</si>
  <si>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</si>
  <si>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</si>
  <si>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</si>
  <si>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</si>
  <si>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</si>
  <si>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</si>
  <si>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</si>
  <si>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</si>
  <si>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</si>
  <si>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</si>
  <si>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</si>
  <si>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</si>
  <si>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</si>
  <si>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</si>
  <si>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</si>
  <si>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</si>
  <si>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</si>
  <si>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</si>
  <si>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</si>
  <si>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</si>
  <si>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</si>
  <si>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</si>
  <si>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</si>
  <si>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</si>
  <si>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</si>
  <si>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</si>
  <si>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</si>
  <si>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</si>
  <si>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</si>
  <si>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</si>
  <si>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</si>
  <si>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</si>
  <si>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</si>
  <si>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</si>
  <si>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</si>
  <si>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</si>
  <si>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</si>
  <si>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</si>
  <si>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</si>
  <si>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</si>
  <si>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</si>
  <si>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</si>
  <si>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</si>
  <si>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</si>
  <si>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</si>
  <si>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</si>
  <si>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</si>
  <si>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</si>
  <si>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</si>
  <si>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</si>
  <si>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</si>
  <si>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</si>
  <si>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</si>
  <si>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</si>
  <si>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</si>
  <si>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</si>
  <si>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</si>
  <si>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</si>
  <si>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</si>
  <si>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</si>
  <si>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</si>
  <si>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</si>
  <si>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</si>
  <si>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</si>
  <si>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</si>
  <si>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</si>
  <si>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</si>
  <si>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</si>
  <si>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</si>
  <si>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</si>
  <si>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</si>
  <si>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</si>
  <si>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</si>
  <si>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</si>
  <si>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</si>
  <si>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</si>
  <si>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</si>
  <si>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</si>
  <si>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</si>
  <si>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</si>
  <si>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</si>
  <si>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</si>
  <si>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</si>
  <si>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</si>
  <si>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</si>
  <si>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</si>
  <si>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</si>
  <si>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</si>
  <si>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</si>
  <si>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</si>
  <si>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</si>
  <si>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</si>
  <si>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2処理区あり、いずれも整備事業は完了している。それぞれの処理区について、桜江中央地区は、H13.6に供用開始し、処理区域面積は70.6ha、接続率は約92％となっている。川越地区は、H18.4に供用開始し、処理区域面積は約40ha、接続率は約76％となっている。
　今後は人口減少等により料金改定以外の使用料の増は見込めない状況にある。施設は11～16年が経過しており、今後は、長寿命化対策及び更新への投資が必要となってくる。中長期的な視点で適正な料金設定について検討し、持続可能な施設となるよう、経常経費の削減などに努め、経営改善に向けた取り組みが必要となっている。</t>
    <rPh sb="2" eb="4">
      <t>ショリ</t>
    </rPh>
    <rPh sb="4" eb="5">
      <t>ク</t>
    </rPh>
    <rPh sb="12" eb="14">
      <t>セイビ</t>
    </rPh>
    <rPh sb="14" eb="16">
      <t>ジギョウ</t>
    </rPh>
    <rPh sb="17" eb="19">
      <t>カンリョウ</t>
    </rPh>
    <rPh sb="29" eb="31">
      <t>ショリ</t>
    </rPh>
    <rPh sb="31" eb="32">
      <t>ク</t>
    </rPh>
    <rPh sb="37" eb="39">
      <t>サクラエ</t>
    </rPh>
    <rPh sb="39" eb="41">
      <t>チュウオウ</t>
    </rPh>
    <rPh sb="41" eb="43">
      <t>チク</t>
    </rPh>
    <rPh sb="51" eb="53">
      <t>キョウヨウ</t>
    </rPh>
    <rPh sb="53" eb="55">
      <t>カイシ</t>
    </rPh>
    <rPh sb="57" eb="59">
      <t>ショリ</t>
    </rPh>
    <rPh sb="59" eb="61">
      <t>クイキ</t>
    </rPh>
    <rPh sb="61" eb="63">
      <t>メンセキ</t>
    </rPh>
    <rPh sb="71" eb="73">
      <t>セツゾク</t>
    </rPh>
    <rPh sb="73" eb="74">
      <t>リツ</t>
    </rPh>
    <rPh sb="75" eb="76">
      <t>ヤク</t>
    </rPh>
    <rPh sb="86" eb="88">
      <t>カワゴエ</t>
    </rPh>
    <rPh sb="88" eb="90">
      <t>チク</t>
    </rPh>
    <rPh sb="98" eb="100">
      <t>キョウヨウ</t>
    </rPh>
    <rPh sb="100" eb="102">
      <t>カイシ</t>
    </rPh>
    <rPh sb="104" eb="106">
      <t>ショリ</t>
    </rPh>
    <rPh sb="106" eb="108">
      <t>クイキ</t>
    </rPh>
    <rPh sb="108" eb="110">
      <t>メンセキ</t>
    </rPh>
    <rPh sb="111" eb="112">
      <t>ヤク</t>
    </rPh>
    <rPh sb="117" eb="119">
      <t>セツゾク</t>
    </rPh>
    <rPh sb="119" eb="120">
      <t>リツ</t>
    </rPh>
    <rPh sb="121" eb="122">
      <t>ヤク</t>
    </rPh>
    <rPh sb="134" eb="136">
      <t>コンゴ</t>
    </rPh>
    <rPh sb="137" eb="139">
      <t>ジンコウ</t>
    </rPh>
    <rPh sb="139" eb="142">
      <t>ゲンショウナド</t>
    </rPh>
    <rPh sb="145" eb="147">
      <t>リョウキン</t>
    </rPh>
    <rPh sb="147" eb="149">
      <t>カイテイ</t>
    </rPh>
    <rPh sb="149" eb="151">
      <t>イガイ</t>
    </rPh>
    <rPh sb="152" eb="155">
      <t>シヨウリョウ</t>
    </rPh>
    <rPh sb="156" eb="157">
      <t>ゾウ</t>
    </rPh>
    <rPh sb="158" eb="160">
      <t>ミコ</t>
    </rPh>
    <rPh sb="163" eb="165">
      <t>ジョウキョウ</t>
    </rPh>
    <rPh sb="169" eb="171">
      <t>シセツ</t>
    </rPh>
    <rPh sb="177" eb="178">
      <t>ネン</t>
    </rPh>
    <rPh sb="179" eb="181">
      <t>ケイカ</t>
    </rPh>
    <rPh sb="186" eb="188">
      <t>コンゴ</t>
    </rPh>
    <rPh sb="190" eb="191">
      <t>チョウ</t>
    </rPh>
    <rPh sb="191" eb="194">
      <t>ジュミョウカ</t>
    </rPh>
    <rPh sb="194" eb="196">
      <t>タイサク</t>
    </rPh>
    <rPh sb="196" eb="197">
      <t>オヨ</t>
    </rPh>
    <rPh sb="198" eb="200">
      <t>コウシン</t>
    </rPh>
    <rPh sb="202" eb="204">
      <t>トウシ</t>
    </rPh>
    <rPh sb="205" eb="207">
      <t>ヒツヨウ</t>
    </rPh>
    <rPh sb="214" eb="218">
      <t>チュウチョウキテキ</t>
    </rPh>
    <rPh sb="219" eb="221">
      <t>シテン</t>
    </rPh>
    <rPh sb="222" eb="224">
      <t>テキセイ</t>
    </rPh>
    <rPh sb="225" eb="227">
      <t>リョウキン</t>
    </rPh>
    <rPh sb="227" eb="229">
      <t>セッテイ</t>
    </rPh>
    <rPh sb="233" eb="235">
      <t>ケントウ</t>
    </rPh>
    <rPh sb="237" eb="239">
      <t>ジゾク</t>
    </rPh>
    <rPh sb="239" eb="241">
      <t>カノウ</t>
    </rPh>
    <rPh sb="242" eb="244">
      <t>シセツ</t>
    </rPh>
    <rPh sb="250" eb="252">
      <t>ケイジョウ</t>
    </rPh>
    <rPh sb="252" eb="254">
      <t>ケイヒ</t>
    </rPh>
    <rPh sb="255" eb="257">
      <t>サクゲン</t>
    </rPh>
    <rPh sb="260" eb="261">
      <t>ツト</t>
    </rPh>
    <rPh sb="263" eb="265">
      <t>ケイエイ</t>
    </rPh>
    <rPh sb="265" eb="267">
      <t>カイゼン</t>
    </rPh>
    <rPh sb="268" eb="269">
      <t>ム</t>
    </rPh>
    <rPh sb="271" eb="272">
      <t>ト</t>
    </rPh>
    <rPh sb="273" eb="274">
      <t>ク</t>
    </rPh>
    <rPh sb="276" eb="278">
      <t>ヒツヨウ</t>
    </rPh>
    <phoneticPr fontId="4"/>
  </si>
  <si>
    <t>　2処理区あり、供用開始から桜江中央地区は16年、川越地区は11年が経過したことにより、維持管理費も年々増加している状況である。当該施設においては、耐用年数（50年）を経過していないため、老朽管の更新などはまだ行っていない。今後は既存施設の長寿命化を図っていくとともに、施設更新の際は、将来需要の予測を踏まえて、施設・設備の性能の合理化などを検討していく必要がある。
　H29より、機能強化対策事業を行うための最適整備構想の策定に着手した。</t>
    <rPh sb="2" eb="4">
      <t>ショリ</t>
    </rPh>
    <rPh sb="4" eb="5">
      <t>ク</t>
    </rPh>
    <rPh sb="8" eb="10">
      <t>キョウヨウ</t>
    </rPh>
    <rPh sb="10" eb="12">
      <t>カイシ</t>
    </rPh>
    <rPh sb="14" eb="16">
      <t>サクラエ</t>
    </rPh>
    <rPh sb="16" eb="18">
      <t>チュウオウ</t>
    </rPh>
    <rPh sb="18" eb="20">
      <t>チク</t>
    </rPh>
    <rPh sb="23" eb="24">
      <t>ネン</t>
    </rPh>
    <rPh sb="25" eb="27">
      <t>カワゴエ</t>
    </rPh>
    <rPh sb="27" eb="29">
      <t>チク</t>
    </rPh>
    <rPh sb="32" eb="33">
      <t>ネン</t>
    </rPh>
    <rPh sb="34" eb="36">
      <t>ケイカ</t>
    </rPh>
    <rPh sb="44" eb="46">
      <t>イジ</t>
    </rPh>
    <rPh sb="46" eb="49">
      <t>カンリヒ</t>
    </rPh>
    <rPh sb="50" eb="52">
      <t>ネンネン</t>
    </rPh>
    <rPh sb="52" eb="54">
      <t>ゾウカ</t>
    </rPh>
    <rPh sb="58" eb="60">
      <t>ジョウキョウ</t>
    </rPh>
    <rPh sb="74" eb="76">
      <t>タイヨウ</t>
    </rPh>
    <rPh sb="76" eb="78">
      <t>ネンスウ</t>
    </rPh>
    <rPh sb="81" eb="82">
      <t>ネン</t>
    </rPh>
    <rPh sb="84" eb="86">
      <t>ケイカ</t>
    </rPh>
    <rPh sb="94" eb="96">
      <t>ロウキュウ</t>
    </rPh>
    <rPh sb="96" eb="97">
      <t>カン</t>
    </rPh>
    <rPh sb="98" eb="100">
      <t>コウシン</t>
    </rPh>
    <rPh sb="105" eb="106">
      <t>オコナ</t>
    </rPh>
    <rPh sb="112" eb="114">
      <t>コンゴ</t>
    </rPh>
    <rPh sb="115" eb="117">
      <t>キゾン</t>
    </rPh>
    <rPh sb="117" eb="119">
      <t>シセツ</t>
    </rPh>
    <rPh sb="120" eb="121">
      <t>チョウ</t>
    </rPh>
    <rPh sb="121" eb="124">
      <t>ジュミョウカ</t>
    </rPh>
    <rPh sb="125" eb="126">
      <t>ハカ</t>
    </rPh>
    <rPh sb="135" eb="137">
      <t>シセツ</t>
    </rPh>
    <rPh sb="137" eb="139">
      <t>コウシン</t>
    </rPh>
    <rPh sb="140" eb="141">
      <t>サイ</t>
    </rPh>
    <rPh sb="143" eb="145">
      <t>ショウライ</t>
    </rPh>
    <rPh sb="145" eb="147">
      <t>ジュヨウ</t>
    </rPh>
    <rPh sb="148" eb="150">
      <t>ヨソク</t>
    </rPh>
    <rPh sb="151" eb="152">
      <t>フ</t>
    </rPh>
    <rPh sb="156" eb="158">
      <t>シセツ</t>
    </rPh>
    <rPh sb="159" eb="161">
      <t>セツビ</t>
    </rPh>
    <rPh sb="162" eb="164">
      <t>セイノウ</t>
    </rPh>
    <rPh sb="165" eb="168">
      <t>ゴウリカ</t>
    </rPh>
    <rPh sb="171" eb="173">
      <t>ケントウ</t>
    </rPh>
    <rPh sb="177" eb="179">
      <t>ヒツヨウ</t>
    </rPh>
    <phoneticPr fontId="4"/>
  </si>
  <si>
    <t>　収益的収支比率は、H24から100％を超えているが、経費回収率は平均で約47％となっており、汚水処理費の削減が必要となっている。その汚水処理費の財源は、使用料収入の不足分を、基金の取り崩しと一般会計繰入金により賄っている。債務残高は施設更新まで新たな借り入れが少ないためH22をピークに減少していく。その財源は、全額を一般会計繰入金で賄っているため、企業債残高対事業規模比率が低い値となっている。汚水処理原価については、類似団体平均値より少し高い値で推移している。施設利用率は平均で約50％となっており、H28から類似団体より少し低い値となった。水洗化率は、約88％で全国平均や類似団体平均と近い値となっているが、人口減少、少子高齢化により伸び悩んでいる状態である。</t>
    <rPh sb="1" eb="4">
      <t>シュウエキテキ</t>
    </rPh>
    <rPh sb="4" eb="6">
      <t>シュウシ</t>
    </rPh>
    <rPh sb="6" eb="8">
      <t>ヒリツ</t>
    </rPh>
    <rPh sb="20" eb="21">
      <t>コ</t>
    </rPh>
    <rPh sb="27" eb="29">
      <t>ケイヒ</t>
    </rPh>
    <rPh sb="29" eb="31">
      <t>カイシュウ</t>
    </rPh>
    <rPh sb="31" eb="32">
      <t>リツ</t>
    </rPh>
    <rPh sb="33" eb="35">
      <t>ヘイキン</t>
    </rPh>
    <rPh sb="36" eb="37">
      <t>ヤク</t>
    </rPh>
    <rPh sb="47" eb="49">
      <t>オスイ</t>
    </rPh>
    <rPh sb="49" eb="51">
      <t>ショリ</t>
    </rPh>
    <rPh sb="51" eb="52">
      <t>ヒ</t>
    </rPh>
    <rPh sb="53" eb="55">
      <t>サクゲン</t>
    </rPh>
    <rPh sb="56" eb="58">
      <t>ヒツヨウ</t>
    </rPh>
    <rPh sb="67" eb="69">
      <t>オスイ</t>
    </rPh>
    <rPh sb="69" eb="71">
      <t>ショリ</t>
    </rPh>
    <rPh sb="71" eb="72">
      <t>ヒ</t>
    </rPh>
    <rPh sb="73" eb="75">
      <t>ザイゲン</t>
    </rPh>
    <rPh sb="77" eb="80">
      <t>シヨウリョウ</t>
    </rPh>
    <rPh sb="80" eb="82">
      <t>シュウニュウ</t>
    </rPh>
    <rPh sb="83" eb="86">
      <t>フソクブン</t>
    </rPh>
    <rPh sb="88" eb="90">
      <t>キキン</t>
    </rPh>
    <rPh sb="91" eb="92">
      <t>ト</t>
    </rPh>
    <rPh sb="93" eb="94">
      <t>クズ</t>
    </rPh>
    <rPh sb="96" eb="98">
      <t>イッパン</t>
    </rPh>
    <rPh sb="98" eb="100">
      <t>カイケイ</t>
    </rPh>
    <rPh sb="100" eb="102">
      <t>クリイレ</t>
    </rPh>
    <rPh sb="102" eb="103">
      <t>キン</t>
    </rPh>
    <rPh sb="106" eb="107">
      <t>マカナ</t>
    </rPh>
    <rPh sb="112" eb="114">
      <t>サイム</t>
    </rPh>
    <rPh sb="114" eb="116">
      <t>ザンダカ</t>
    </rPh>
    <rPh sb="117" eb="119">
      <t>シセツ</t>
    </rPh>
    <rPh sb="119" eb="121">
      <t>コウシン</t>
    </rPh>
    <rPh sb="123" eb="124">
      <t>アラ</t>
    </rPh>
    <rPh sb="126" eb="127">
      <t>カ</t>
    </rPh>
    <rPh sb="128" eb="129">
      <t>イ</t>
    </rPh>
    <rPh sb="131" eb="132">
      <t>スク</t>
    </rPh>
    <rPh sb="144" eb="146">
      <t>ゲンショウ</t>
    </rPh>
    <rPh sb="153" eb="155">
      <t>ザイゲン</t>
    </rPh>
    <rPh sb="157" eb="159">
      <t>ゼンガク</t>
    </rPh>
    <rPh sb="160" eb="162">
      <t>イッパン</t>
    </rPh>
    <rPh sb="162" eb="164">
      <t>カイケイ</t>
    </rPh>
    <rPh sb="164" eb="166">
      <t>クリイレ</t>
    </rPh>
    <rPh sb="166" eb="167">
      <t>キン</t>
    </rPh>
    <rPh sb="168" eb="169">
      <t>マカナ</t>
    </rPh>
    <rPh sb="176" eb="178">
      <t>キギョウ</t>
    </rPh>
    <rPh sb="178" eb="179">
      <t>サイ</t>
    </rPh>
    <rPh sb="179" eb="181">
      <t>ザンダカ</t>
    </rPh>
    <rPh sb="181" eb="182">
      <t>タイ</t>
    </rPh>
    <rPh sb="182" eb="184">
      <t>ジギョウ</t>
    </rPh>
    <rPh sb="184" eb="186">
      <t>キボ</t>
    </rPh>
    <rPh sb="186" eb="188">
      <t>ヒリツ</t>
    </rPh>
    <rPh sb="189" eb="190">
      <t>ヒク</t>
    </rPh>
    <rPh sb="191" eb="192">
      <t>アタイ</t>
    </rPh>
    <rPh sb="199" eb="201">
      <t>オスイ</t>
    </rPh>
    <rPh sb="201" eb="203">
      <t>ショリ</t>
    </rPh>
    <rPh sb="203" eb="205">
      <t>ゲンカ</t>
    </rPh>
    <rPh sb="211" eb="213">
      <t>ルイジ</t>
    </rPh>
    <rPh sb="213" eb="215">
      <t>ダンタイ</t>
    </rPh>
    <rPh sb="215" eb="218">
      <t>ヘイキンチ</t>
    </rPh>
    <rPh sb="220" eb="221">
      <t>スコ</t>
    </rPh>
    <rPh sb="222" eb="223">
      <t>タカ</t>
    </rPh>
    <rPh sb="224" eb="225">
      <t>アタイ</t>
    </rPh>
    <rPh sb="226" eb="228">
      <t>スイイ</t>
    </rPh>
    <rPh sb="233" eb="235">
      <t>シセツ</t>
    </rPh>
    <rPh sb="235" eb="238">
      <t>リヨウリツ</t>
    </rPh>
    <rPh sb="239" eb="241">
      <t>ヘイキン</t>
    </rPh>
    <rPh sb="242" eb="243">
      <t>ヤク</t>
    </rPh>
    <rPh sb="258" eb="260">
      <t>ルイジ</t>
    </rPh>
    <rPh sb="260" eb="262">
      <t>ダンタイ</t>
    </rPh>
    <rPh sb="264" eb="265">
      <t>スコ</t>
    </rPh>
    <rPh sb="266" eb="267">
      <t>ヒク</t>
    </rPh>
    <rPh sb="268" eb="269">
      <t>アタイ</t>
    </rPh>
    <rPh sb="274" eb="277">
      <t>スイセンカ</t>
    </rPh>
    <rPh sb="277" eb="278">
      <t>リツ</t>
    </rPh>
    <rPh sb="280" eb="281">
      <t>ヤク</t>
    </rPh>
    <rPh sb="285" eb="287">
      <t>ゼンコク</t>
    </rPh>
    <rPh sb="287" eb="289">
      <t>ヘイキン</t>
    </rPh>
    <rPh sb="290" eb="292">
      <t>ルイジ</t>
    </rPh>
    <rPh sb="292" eb="294">
      <t>ダンタイ</t>
    </rPh>
    <rPh sb="294" eb="296">
      <t>ヘイキン</t>
    </rPh>
    <rPh sb="297" eb="298">
      <t>チカ</t>
    </rPh>
    <rPh sb="299" eb="300">
      <t>アタイ</t>
    </rPh>
    <rPh sb="308" eb="310">
      <t>ジンコウ</t>
    </rPh>
    <rPh sb="310" eb="312">
      <t>ゲンショウ</t>
    </rPh>
    <rPh sb="313" eb="315">
      <t>ショウシ</t>
    </rPh>
    <rPh sb="315" eb="318">
      <t>コウレイカ</t>
    </rPh>
    <rPh sb="321" eb="322">
      <t>ノ</t>
    </rPh>
    <rPh sb="323" eb="324">
      <t>ナヤ</t>
    </rPh>
    <rPh sb="328" eb="33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</si>
</sst>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18-4C6E-A247-0FD715E9C8AC}"/>
            </c:ext>
          </c:extLst>
        </c:ser>
        <c:dLbls>
          <c:showLegendKey val="0"/>
          <c:showVal val="0"/>
          <c:showCatName val="0"/>
          <c:showSerName val="0"/>
          <c:showPercent val="0"/>
          <c:showBubbleSize val="0"/>
        </c:dLbls>
        <c:gapWidth val="150"/>
        <c:axId val="295830712"/>
        <c:axId val="2958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B18-4C6E-A247-0FD715E9C8AC}"/>
            </c:ext>
          </c:extLst>
        </c:ser>
        <c:dLbls>
          <c:showLegendKey val="0"/>
          <c:showVal val="0"/>
          <c:showCatName val="0"/>
          <c:showSerName val="0"/>
          <c:showPercent val="0"/>
          <c:showBubbleSize val="0"/>
        </c:dLbls>
        <c:marker val="1"/>
        <c:smooth val="0"/>
        <c:axId val="295830712"/>
        <c:axId val="295831104"/>
      </c:lineChart>
      <c:dateAx>
        <c:axId val="295830712"/>
        <c:scaling>
          <c:orientation val="minMax"/>
        </c:scaling>
        <c:delete val="1"/>
        <c:axPos val="b"/>
        <c:numFmt formatCode="ge" sourceLinked="1"/>
        <c:majorTickMark val="none"/>
        <c:minorTickMark val="none"/>
        <c:tickLblPos val="none"/>
        <c:crossAx val="295831104"/>
        <c:crosses val="autoZero"/>
        <c:auto val="1"/>
        <c:lblOffset val="100"/>
        <c:baseTimeUnit val="years"/>
      </c:dateAx>
      <c:valAx>
        <c:axId val="2958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3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51.15</c:v>
                </c:pt>
                <c:pt idx="1">
                  <c:v>50.62</c:v>
                </c:pt>
                <c:pt idx="2">
                  <c:v>51.15</c:v>
                </c:pt>
                <c:pt idx="3">
                  <c:v>49.29</c:v>
                </c:pt>
                <c:pt idx="4">
                  <c:v>47.88</c:v>
                </c:pt>
              </c:numCache>
            </c:numRef>
          </c:val>
          <c:extLst xmlns:c16r2="http://schemas.microsoft.com/office/drawing/2015/06/chart">
            <c:ext xmlns:c16="http://schemas.microsoft.com/office/drawing/2014/chart" uri="{C3380CC4-5D6E-409C-BE32-E72D297353CC}">
              <c16:uniqueId val="{00000000-BB4D-4D65-8B09-770A9CA8B23B}"/>
            </c:ext>
          </c:extLst>
        </c:ser>
        <c:dLbls>
          <c:showLegendKey val="0"/>
          <c:showVal val="0"/>
          <c:showCatName val="0"/>
          <c:showSerName val="0"/>
          <c:showPercent val="0"/>
          <c:showBubbleSize val="0"/>
        </c:dLbls>
        <c:gapWidth val="150"/>
        <c:axId val="245336824"/>
        <c:axId val="2940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BB4D-4D65-8B09-770A9CA8B23B}"/>
            </c:ext>
          </c:extLst>
        </c:ser>
        <c:dLbls>
          <c:showLegendKey val="0"/>
          <c:showVal val="0"/>
          <c:showCatName val="0"/>
          <c:showSerName val="0"/>
          <c:showPercent val="0"/>
          <c:showBubbleSize val="0"/>
        </c:dLbls>
        <c:marker val="1"/>
        <c:smooth val="0"/>
        <c:axId val="245336824"/>
        <c:axId val="294057632"/>
      </c:lineChart>
      <c:dateAx>
        <c:axId val="245336824"/>
        <c:scaling>
          <c:orientation val="minMax"/>
        </c:scaling>
        <c:delete val="1"/>
        <c:axPos val="b"/>
        <c:numFmt formatCode="ge" sourceLinked="1"/>
        <c:majorTickMark val="none"/>
        <c:minorTickMark val="none"/>
        <c:tickLblPos val="none"/>
        <c:crossAx val="294057632"/>
        <c:crosses val="autoZero"/>
        <c:auto val="1"/>
        <c:lblOffset val="100"/>
        <c:baseTimeUnit val="years"/>
      </c:dateAx>
      <c:valAx>
        <c:axId val="2940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85.52</c:v>
                </c:pt>
                <c:pt idx="1">
                  <c:v>85.55</c:v>
                </c:pt>
                <c:pt idx="2">
                  <c:v>86.53</c:v>
                </c:pt>
                <c:pt idx="3">
                  <c:v>87.47</c:v>
                </c:pt>
                <c:pt idx="4">
                  <c:v>88.51</c:v>
                </c:pt>
              </c:numCache>
            </c:numRef>
          </c:val>
          <c:extLst xmlns:c16r2="http://schemas.microsoft.com/office/drawing/2015/06/chart">
            <c:ext xmlns:c16="http://schemas.microsoft.com/office/drawing/2014/chart" uri="{C3380CC4-5D6E-409C-BE32-E72D297353CC}">
              <c16:uniqueId val="{00000000-0AFA-49D8-8BA3-FE227538201C}"/>
            </c:ext>
          </c:extLst>
        </c:ser>
        <c:dLbls>
          <c:showLegendKey val="0"/>
          <c:showVal val="0"/>
          <c:showCatName val="0"/>
          <c:showSerName val="0"/>
          <c:showPercent val="0"/>
          <c:showBubbleSize val="0"/>
        </c:dLbls>
        <c:gapWidth val="150"/>
        <c:axId val="298038576"/>
        <c:axId val="29803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0AFA-49D8-8BA3-FE227538201C}"/>
            </c:ext>
          </c:extLst>
        </c:ser>
        <c:dLbls>
          <c:showLegendKey val="0"/>
          <c:showVal val="0"/>
          <c:showCatName val="0"/>
          <c:showSerName val="0"/>
          <c:showPercent val="0"/>
          <c:showBubbleSize val="0"/>
        </c:dLbls>
        <c:marker val="1"/>
        <c:smooth val="0"/>
        <c:axId val="298038576"/>
        <c:axId val="298038968"/>
      </c:lineChart>
      <c:dateAx>
        <c:axId val="298038576"/>
        <c:scaling>
          <c:orientation val="minMax"/>
        </c:scaling>
        <c:delete val="1"/>
        <c:axPos val="b"/>
        <c:numFmt formatCode="ge" sourceLinked="1"/>
        <c:majorTickMark val="none"/>
        <c:minorTickMark val="none"/>
        <c:tickLblPos val="none"/>
        <c:crossAx val="298038968"/>
        <c:crosses val="autoZero"/>
        <c:auto val="1"/>
        <c:lblOffset val="100"/>
        <c:baseTimeUnit val="years"/>
      </c:dateAx>
      <c:valAx>
        <c:axId val="29803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3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104.72</c:v>
                </c:pt>
                <c:pt idx="1">
                  <c:v>145.94999999999999</c:v>
                </c:pt>
                <c:pt idx="2">
                  <c:v>118.76</c:v>
                </c:pt>
                <c:pt idx="3">
                  <c:v>111.11</c:v>
                </c:pt>
                <c:pt idx="4">
                  <c:v>114.07</c:v>
                </c:pt>
              </c:numCache>
            </c:numRef>
          </c:val>
          <c:extLst xmlns:c16r2="http://schemas.microsoft.com/office/drawing/2015/06/chart">
            <c:ext xmlns:c16="http://schemas.microsoft.com/office/drawing/2014/chart" uri="{C3380CC4-5D6E-409C-BE32-E72D297353CC}">
              <c16:uniqueId val="{00000000-1747-4716-BD61-1107DE996830}"/>
            </c:ext>
          </c:extLst>
        </c:ser>
        <c:dLbls>
          <c:showLegendKey val="0"/>
          <c:showVal val="0"/>
          <c:showCatName val="0"/>
          <c:showSerName val="0"/>
          <c:showPercent val="0"/>
          <c:showBubbleSize val="0"/>
        </c:dLbls>
        <c:gapWidth val="150"/>
        <c:axId val="295828360"/>
        <c:axId val="29405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47-4716-BD61-1107DE996830}"/>
            </c:ext>
          </c:extLst>
        </c:ser>
        <c:dLbls>
          <c:showLegendKey val="0"/>
          <c:showVal val="0"/>
          <c:showCatName val="0"/>
          <c:showSerName val="0"/>
          <c:showPercent val="0"/>
          <c:showBubbleSize val="0"/>
        </c:dLbls>
        <c:marker val="1"/>
        <c:smooth val="0"/>
        <c:axId val="295828360"/>
        <c:axId val="294058808"/>
      </c:lineChart>
      <c:dateAx>
        <c:axId val="295828360"/>
        <c:scaling>
          <c:orientation val="minMax"/>
        </c:scaling>
        <c:delete val="1"/>
        <c:axPos val="b"/>
        <c:numFmt formatCode="ge" sourceLinked="1"/>
        <c:majorTickMark val="none"/>
        <c:minorTickMark val="none"/>
        <c:tickLblPos val="none"/>
        <c:crossAx val="294058808"/>
        <c:crosses val="autoZero"/>
        <c:auto val="1"/>
        <c:lblOffset val="100"/>
        <c:baseTimeUnit val="years"/>
      </c:dateAx>
      <c:valAx>
        <c:axId val="29405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2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4C-4BE7-A7D9-45A657DD6CE7}"/>
            </c:ext>
          </c:extLst>
        </c:ser>
        <c:dLbls>
          <c:showLegendKey val="0"/>
          <c:showVal val="0"/>
          <c:showCatName val="0"/>
          <c:showSerName val="0"/>
          <c:showPercent val="0"/>
          <c:showBubbleSize val="0"/>
        </c:dLbls>
        <c:gapWidth val="150"/>
        <c:axId val="294059592"/>
        <c:axId val="2940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4C-4BE7-A7D9-45A657DD6CE7}"/>
            </c:ext>
          </c:extLst>
        </c:ser>
        <c:dLbls>
          <c:showLegendKey val="0"/>
          <c:showVal val="0"/>
          <c:showCatName val="0"/>
          <c:showSerName val="0"/>
          <c:showPercent val="0"/>
          <c:showBubbleSize val="0"/>
        </c:dLbls>
        <c:marker val="1"/>
        <c:smooth val="0"/>
        <c:axId val="294059592"/>
        <c:axId val="294056064"/>
      </c:lineChart>
      <c:dateAx>
        <c:axId val="294059592"/>
        <c:scaling>
          <c:orientation val="minMax"/>
        </c:scaling>
        <c:delete val="1"/>
        <c:axPos val="b"/>
        <c:numFmt formatCode="ge" sourceLinked="1"/>
        <c:majorTickMark val="none"/>
        <c:minorTickMark val="none"/>
        <c:tickLblPos val="none"/>
        <c:crossAx val="294056064"/>
        <c:crosses val="autoZero"/>
        <c:auto val="1"/>
        <c:lblOffset val="100"/>
        <c:baseTimeUnit val="years"/>
      </c:dateAx>
      <c:valAx>
        <c:axId val="2940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05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AA-42BC-8CDD-CDD3BD79E054}"/>
            </c:ext>
          </c:extLst>
        </c:ser>
        <c:dLbls>
          <c:showLegendKey val="0"/>
          <c:showVal val="0"/>
          <c:showCatName val="0"/>
          <c:showSerName val="0"/>
          <c:showPercent val="0"/>
          <c:showBubbleSize val="0"/>
        </c:dLbls>
        <c:gapWidth val="150"/>
        <c:axId val="289775360"/>
        <c:axId val="28977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AA-42BC-8CDD-CDD3BD79E054}"/>
            </c:ext>
          </c:extLst>
        </c:ser>
        <c:dLbls>
          <c:showLegendKey val="0"/>
          <c:showVal val="0"/>
          <c:showCatName val="0"/>
          <c:showSerName val="0"/>
          <c:showPercent val="0"/>
          <c:showBubbleSize val="0"/>
        </c:dLbls>
        <c:marker val="1"/>
        <c:smooth val="0"/>
        <c:axId val="289775360"/>
        <c:axId val="289774576"/>
      </c:lineChart>
      <c:dateAx>
        <c:axId val="289775360"/>
        <c:scaling>
          <c:orientation val="minMax"/>
        </c:scaling>
        <c:delete val="1"/>
        <c:axPos val="b"/>
        <c:numFmt formatCode="ge" sourceLinked="1"/>
        <c:majorTickMark val="none"/>
        <c:minorTickMark val="none"/>
        <c:tickLblPos val="none"/>
        <c:crossAx val="289774576"/>
        <c:crosses val="autoZero"/>
        <c:auto val="1"/>
        <c:lblOffset val="100"/>
        <c:baseTimeUnit val="years"/>
      </c:dateAx>
      <c:valAx>
        <c:axId val="28977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5-4358-B7CA-B618C0D11FBB}"/>
            </c:ext>
          </c:extLst>
        </c:ser>
        <c:dLbls>
          <c:showLegendKey val="0"/>
          <c:showVal val="0"/>
          <c:showCatName val="0"/>
          <c:showSerName val="0"/>
          <c:showPercent val="0"/>
          <c:showBubbleSize val="0"/>
        </c:dLbls>
        <c:gapWidth val="150"/>
        <c:axId val="289776536"/>
        <c:axId val="29905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5-4358-B7CA-B618C0D11FBB}"/>
            </c:ext>
          </c:extLst>
        </c:ser>
        <c:dLbls>
          <c:showLegendKey val="0"/>
          <c:showVal val="0"/>
          <c:showCatName val="0"/>
          <c:showSerName val="0"/>
          <c:showPercent val="0"/>
          <c:showBubbleSize val="0"/>
        </c:dLbls>
        <c:marker val="1"/>
        <c:smooth val="0"/>
        <c:axId val="289776536"/>
        <c:axId val="299059080"/>
      </c:lineChart>
      <c:dateAx>
        <c:axId val="289776536"/>
        <c:scaling>
          <c:orientation val="minMax"/>
        </c:scaling>
        <c:delete val="1"/>
        <c:axPos val="b"/>
        <c:numFmt formatCode="ge" sourceLinked="1"/>
        <c:majorTickMark val="none"/>
        <c:minorTickMark val="none"/>
        <c:tickLblPos val="none"/>
        <c:crossAx val="299059080"/>
        <c:crosses val="autoZero"/>
        <c:auto val="1"/>
        <c:lblOffset val="100"/>
        <c:baseTimeUnit val="years"/>
      </c:dateAx>
      <c:valAx>
        <c:axId val="29905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7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9A-4176-A776-23B0ECD8D997}"/>
            </c:ext>
          </c:extLst>
        </c:ser>
        <c:dLbls>
          <c:showLegendKey val="0"/>
          <c:showVal val="0"/>
          <c:showCatName val="0"/>
          <c:showSerName val="0"/>
          <c:showPercent val="0"/>
          <c:showBubbleSize val="0"/>
        </c:dLbls>
        <c:gapWidth val="150"/>
        <c:axId val="299058688"/>
        <c:axId val="2889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9A-4176-A776-23B0ECD8D997}"/>
            </c:ext>
          </c:extLst>
        </c:ser>
        <c:dLbls>
          <c:showLegendKey val="0"/>
          <c:showVal val="0"/>
          <c:showCatName val="0"/>
          <c:showSerName val="0"/>
          <c:showPercent val="0"/>
          <c:showBubbleSize val="0"/>
        </c:dLbls>
        <c:marker val="1"/>
        <c:smooth val="0"/>
        <c:axId val="299058688"/>
        <c:axId val="288916064"/>
      </c:lineChart>
      <c:dateAx>
        <c:axId val="299058688"/>
        <c:scaling>
          <c:orientation val="minMax"/>
        </c:scaling>
        <c:delete val="1"/>
        <c:axPos val="b"/>
        <c:numFmt formatCode="ge" sourceLinked="1"/>
        <c:majorTickMark val="none"/>
        <c:minorTickMark val="none"/>
        <c:tickLblPos val="none"/>
        <c:crossAx val="288916064"/>
        <c:crosses val="autoZero"/>
        <c:auto val="1"/>
        <c:lblOffset val="100"/>
        <c:baseTimeUnit val="years"/>
      </c:dateAx>
      <c:valAx>
        <c:axId val="2889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8F-4068-92B5-5DBC35B3AF75}"/>
            </c:ext>
          </c:extLst>
        </c:ser>
        <c:dLbls>
          <c:showLegendKey val="0"/>
          <c:showVal val="0"/>
          <c:showCatName val="0"/>
          <c:showSerName val="0"/>
          <c:showPercent val="0"/>
          <c:showBubbleSize val="0"/>
        </c:dLbls>
        <c:gapWidth val="150"/>
        <c:axId val="288916456"/>
        <c:axId val="2887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478F-4068-92B5-5DBC35B3AF75}"/>
            </c:ext>
          </c:extLst>
        </c:ser>
        <c:dLbls>
          <c:showLegendKey val="0"/>
          <c:showVal val="0"/>
          <c:showCatName val="0"/>
          <c:showSerName val="0"/>
          <c:showPercent val="0"/>
          <c:showBubbleSize val="0"/>
        </c:dLbls>
        <c:marker val="1"/>
        <c:smooth val="0"/>
        <c:axId val="288916456"/>
        <c:axId val="288793632"/>
      </c:lineChart>
      <c:dateAx>
        <c:axId val="288916456"/>
        <c:scaling>
          <c:orientation val="minMax"/>
        </c:scaling>
        <c:delete val="1"/>
        <c:axPos val="b"/>
        <c:numFmt formatCode="ge" sourceLinked="1"/>
        <c:majorTickMark val="none"/>
        <c:minorTickMark val="none"/>
        <c:tickLblPos val="none"/>
        <c:crossAx val="288793632"/>
        <c:crosses val="autoZero"/>
        <c:auto val="1"/>
        <c:lblOffset val="100"/>
        <c:baseTimeUnit val="years"/>
      </c:dateAx>
      <c:valAx>
        <c:axId val="2887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1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46.34</c:v>
                </c:pt>
                <c:pt idx="1">
                  <c:v>47.44</c:v>
                </c:pt>
                <c:pt idx="2">
                  <c:v>45.13</c:v>
                </c:pt>
                <c:pt idx="3">
                  <c:v>46.26</c:v>
                </c:pt>
                <c:pt idx="4">
                  <c:v>51.33</c:v>
                </c:pt>
              </c:numCache>
            </c:numRef>
          </c:val>
          <c:extLst xmlns:c16r2="http://schemas.microsoft.com/office/drawing/2015/06/chart">
            <c:ext xmlns:c16="http://schemas.microsoft.com/office/drawing/2014/chart" uri="{C3380CC4-5D6E-409C-BE32-E72D297353CC}">
              <c16:uniqueId val="{00000000-D347-4465-AF7D-E9045C0CDE6B}"/>
            </c:ext>
          </c:extLst>
        </c:ser>
        <c:dLbls>
          <c:showLegendKey val="0"/>
          <c:showVal val="0"/>
          <c:showCatName val="0"/>
          <c:showSerName val="0"/>
          <c:showPercent val="0"/>
          <c:showBubbleSize val="0"/>
        </c:dLbls>
        <c:gapWidth val="150"/>
        <c:axId val="288793240"/>
        <c:axId val="24818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D347-4465-AF7D-E9045C0CDE6B}"/>
            </c:ext>
          </c:extLst>
        </c:ser>
        <c:dLbls>
          <c:showLegendKey val="0"/>
          <c:showVal val="0"/>
          <c:showCatName val="0"/>
          <c:showSerName val="0"/>
          <c:showPercent val="0"/>
          <c:showBubbleSize val="0"/>
        </c:dLbls>
        <c:marker val="1"/>
        <c:smooth val="0"/>
        <c:axId val="288793240"/>
        <c:axId val="248185048"/>
      </c:lineChart>
      <c:dateAx>
        <c:axId val="288793240"/>
        <c:scaling>
          <c:orientation val="minMax"/>
        </c:scaling>
        <c:delete val="1"/>
        <c:axPos val="b"/>
        <c:numFmt formatCode="ge" sourceLinked="1"/>
        <c:majorTickMark val="none"/>
        <c:minorTickMark val="none"/>
        <c:tickLblPos val="none"/>
        <c:crossAx val="248185048"/>
        <c:crosses val="autoZero"/>
        <c:auto val="1"/>
        <c:lblOffset val="100"/>
        <c:baseTimeUnit val="years"/>
      </c:dateAx>
      <c:valAx>
        <c:axId val="24818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9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391.48</c:v>
                </c:pt>
                <c:pt idx="1">
                  <c:v>397.14</c:v>
                </c:pt>
                <c:pt idx="2">
                  <c:v>421.28</c:v>
                </c:pt>
                <c:pt idx="3">
                  <c:v>409.82</c:v>
                </c:pt>
                <c:pt idx="4">
                  <c:v>373.01</c:v>
                </c:pt>
              </c:numCache>
            </c:numRef>
          </c:val>
          <c:extLst xmlns:c16r2="http://schemas.microsoft.com/office/drawing/2015/06/chart">
            <c:ext xmlns:c16="http://schemas.microsoft.com/office/drawing/2014/chart" uri="{C3380CC4-5D6E-409C-BE32-E72D297353CC}">
              <c16:uniqueId val="{00000000-A625-4DDF-8EB0-20D5BB5851A9}"/>
            </c:ext>
          </c:extLst>
        </c:ser>
        <c:dLbls>
          <c:showLegendKey val="0"/>
          <c:showVal val="0"/>
          <c:showCatName val="0"/>
          <c:showSerName val="0"/>
          <c:showPercent val="0"/>
          <c:showBubbleSize val="0"/>
        </c:dLbls>
        <c:gapWidth val="150"/>
        <c:axId val="289773400"/>
        <c:axId val="28977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A625-4DDF-8EB0-20D5BB5851A9}"/>
            </c:ext>
          </c:extLst>
        </c:ser>
        <c:dLbls>
          <c:showLegendKey val="0"/>
          <c:showVal val="0"/>
          <c:showCatName val="0"/>
          <c:showSerName val="0"/>
          <c:showPercent val="0"/>
          <c:showBubbleSize val="0"/>
        </c:dLbls>
        <c:marker val="1"/>
        <c:smooth val="0"/>
        <c:axId val="289773400"/>
        <c:axId val="289774968"/>
      </c:lineChart>
      <c:dateAx>
        <c:axId val="289773400"/>
        <c:scaling>
          <c:orientation val="minMax"/>
        </c:scaling>
        <c:delete val="1"/>
        <c:axPos val="b"/>
        <c:numFmt formatCode="ge" sourceLinked="1"/>
        <c:majorTickMark val="none"/>
        <c:minorTickMark val="none"/>
        <c:tickLblPos val="none"/>
        <c:crossAx val="289774968"/>
        <c:crosses val="autoZero"/>
        <c:auto val="1"/>
        <c:lblOffset val="100"/>
        <c:baseTimeUnit val="years"/>
      </c:dateAx>
      <c:valAx>
        <c:axId val="28977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7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江津市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23944</v>
      </c>
      <c r="AM8" s="66"/>
      <c r="AN8" s="66"/>
      <c r="AO8" s="66"/>
      <c r="AP8" s="66"/>
      <c r="AQ8" s="66"/>
      <c r="AR8" s="66"/>
      <c r="AS8" s="66"/>
      <c r="AT8" s="65">
        <f>データ!T6</f>
        <v>268.24</v>
      </c>
      <c r="AU8" s="65"/>
      <c r="AV8" s="65"/>
      <c r="AW8" s="65"/>
      <c r="AX8" s="65"/>
      <c r="AY8" s="65"/>
      <c r="AZ8" s="65"/>
      <c r="BA8" s="65"/>
      <c r="BB8" s="65">
        <f>データ!U6</f>
        <v>89.26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8.68</v>
      </c>
      <c r="Q10" s="65"/>
      <c r="R10" s="65"/>
      <c r="S10" s="65"/>
      <c r="T10" s="65"/>
      <c r="U10" s="65"/>
      <c r="V10" s="65"/>
      <c r="W10" s="65">
        <f>データ!Q6</f>
        <v>92.59</v>
      </c>
      <c r="X10" s="65"/>
      <c r="Y10" s="65"/>
      <c r="Z10" s="65"/>
      <c r="AA10" s="65"/>
      <c r="AB10" s="65"/>
      <c r="AC10" s="65"/>
      <c r="AD10" s="66">
        <f>データ!R6</f>
        <v>3350</v>
      </c>
      <c r="AE10" s="66"/>
      <c r="AF10" s="66"/>
      <c r="AG10" s="66"/>
      <c r="AH10" s="66"/>
      <c r="AI10" s="66"/>
      <c r="AJ10" s="66"/>
      <c r="AK10" s="2"/>
      <c r="AL10" s="66">
        <f>データ!V6</f>
        <v>2062</v>
      </c>
      <c r="AM10" s="66"/>
      <c r="AN10" s="66"/>
      <c r="AO10" s="66"/>
      <c r="AP10" s="66"/>
      <c r="AQ10" s="66"/>
      <c r="AR10" s="66"/>
      <c r="AS10" s="66"/>
      <c r="AT10" s="65">
        <f>データ!W6</f>
        <v>1.1000000000000001</v>
      </c>
      <c r="AU10" s="65"/>
      <c r="AV10" s="65"/>
      <c r="AW10" s="65"/>
      <c r="AX10" s="65"/>
      <c r="AY10" s="65"/>
      <c r="AZ10" s="65"/>
      <c r="BA10" s="65"/>
      <c r="BB10" s="65">
        <f>データ!X6</f>
        <v>1874.55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hopuv8xPIfZ0AZGl+9LmxVNRs51CQ8b0WQNpVz5G6ZxN6koYuzXM0MhuN+h9cKcKDyToxRlpQ1hfQV7sgCTXmQ==" saltValue="HHbQyQBAgDPZ/Wpisth0n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322075</v>
      </c>
      <c r="D6" s="32">
        <f t="shared" si="3"/>
        <v>47</v>
      </c>
      <c r="E6" s="32">
        <f t="shared" si="3"/>
        <v>17</v>
      </c>
      <c r="F6" s="32">
        <f t="shared" si="3"/>
        <v>5</v>
      </c>
      <c r="G6" s="32">
        <f t="shared" si="3"/>
        <v>0</v>
      </c>
      <c r="H6" s="32" t="str">
        <f t="shared" si="3"/>
        <v>島根県　江津市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8.68</v>
      </c>
      <c r="Q6" s="33">
        <f t="shared" si="3"/>
        <v>92.59</v>
      </c>
      <c r="R6" s="33">
        <f t="shared" si="3"/>
        <v>3350</v>
      </c>
      <c r="S6" s="33">
        <f t="shared" si="3"/>
        <v>23944</v>
      </c>
      <c r="T6" s="33">
        <f t="shared" si="3"/>
        <v>268.24</v>
      </c>
      <c r="U6" s="33">
        <f t="shared" si="3"/>
        <v>89.26</v>
      </c>
      <c r="V6" s="33">
        <f t="shared" si="3"/>
        <v>2062</v>
      </c>
      <c r="W6" s="33">
        <f t="shared" si="3"/>
        <v>1.1000000000000001</v>
      </c>
      <c r="X6" s="33">
        <f t="shared" si="3"/>
        <v>1874.55</v>
      </c>
      <c r="Y6" s="34">
        <f>IF(Y7="",NA(),Y7)</f>
        <v>104.72</v>
      </c>
      <c r="Z6" s="34">
        <f t="shared" ref="Z6:AH6" si="4">IF(Z7="",NA(),Z7)</f>
        <v>145.94999999999999</v>
      </c>
      <c r="AA6" s="34">
        <f t="shared" si="4"/>
        <v>118.76</v>
      </c>
      <c r="AB6" s="34">
        <f t="shared" si="4"/>
        <v>111.11</v>
      </c>
      <c r="AC6" s="34">
        <f t="shared" si="4"/>
        <v>114.07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46.34</v>
      </c>
      <c r="BR6" s="34">
        <f t="shared" ref="BR6:BZ6" si="8">IF(BR7="",NA(),BR7)</f>
        <v>47.44</v>
      </c>
      <c r="BS6" s="34">
        <f t="shared" si="8"/>
        <v>45.13</v>
      </c>
      <c r="BT6" s="34">
        <f t="shared" si="8"/>
        <v>46.26</v>
      </c>
      <c r="BU6" s="34">
        <f t="shared" si="8"/>
        <v>51.33</v>
      </c>
      <c r="BV6" s="34">
        <f t="shared" si="8"/>
        <v>41.04</v>
      </c>
      <c r="BW6" s="34">
        <f t="shared" si="8"/>
        <v>41.08</v>
      </c>
      <c r="BX6" s="34">
        <f t="shared" si="8"/>
        <v>41.34</v>
      </c>
      <c r="BY6" s="34">
        <f t="shared" si="8"/>
        <v>55.32</v>
      </c>
      <c r="BZ6" s="34">
        <f t="shared" si="8"/>
        <v>59.8</v>
      </c>
      <c r="CA6" s="33" t="str">
        <f>IF(CA7="","",IF(CA7="-","【-】","【"&amp;SUBSTITUTE(TEXT(CA7,"#,##0.00"),"-","△")&amp;"】"))</f>
        <v>【60.64】</v>
      </c>
      <c r="CB6" s="34">
        <f>IF(CB7="",NA(),CB7)</f>
        <v>391.48</v>
      </c>
      <c r="CC6" s="34">
        <f t="shared" ref="CC6:CK6" si="9">IF(CC7="",NA(),CC7)</f>
        <v>397.14</v>
      </c>
      <c r="CD6" s="34">
        <f t="shared" si="9"/>
        <v>421.28</v>
      </c>
      <c r="CE6" s="34">
        <f t="shared" si="9"/>
        <v>409.82</v>
      </c>
      <c r="CF6" s="34">
        <f t="shared" si="9"/>
        <v>373.01</v>
      </c>
      <c r="CG6" s="34">
        <f t="shared" si="9"/>
        <v>357.08</v>
      </c>
      <c r="CH6" s="34">
        <f t="shared" si="9"/>
        <v>378.08</v>
      </c>
      <c r="CI6" s="34">
        <f t="shared" si="9"/>
        <v>357.49</v>
      </c>
      <c r="CJ6" s="34">
        <f t="shared" si="9"/>
        <v>283.17</v>
      </c>
      <c r="CK6" s="34">
        <f t="shared" si="9"/>
        <v>263.76</v>
      </c>
      <c r="CL6" s="33" t="str">
        <f>IF(CL7="","",IF(CL7="-","【-】","【"&amp;SUBSTITUTE(TEXT(CL7,"#,##0.00"),"-","△")&amp;"】"))</f>
        <v>【255.52】</v>
      </c>
      <c r="CM6" s="34">
        <f>IF(CM7="",NA(),CM7)</f>
        <v>51.15</v>
      </c>
      <c r="CN6" s="34">
        <f t="shared" ref="CN6:CV6" si="10">IF(CN7="",NA(),CN7)</f>
        <v>50.62</v>
      </c>
      <c r="CO6" s="34">
        <f t="shared" si="10"/>
        <v>51.15</v>
      </c>
      <c r="CP6" s="34">
        <f t="shared" si="10"/>
        <v>49.29</v>
      </c>
      <c r="CQ6" s="34">
        <f t="shared" si="10"/>
        <v>47.88</v>
      </c>
      <c r="CR6" s="34">
        <f t="shared" si="10"/>
        <v>45.95</v>
      </c>
      <c r="CS6" s="34">
        <f t="shared" si="10"/>
        <v>44.69</v>
      </c>
      <c r="CT6" s="34">
        <f t="shared" si="10"/>
        <v>44.69</v>
      </c>
      <c r="CU6" s="34">
        <f t="shared" si="10"/>
        <v>60.65</v>
      </c>
      <c r="CV6" s="34">
        <f t="shared" si="10"/>
        <v>51.75</v>
      </c>
      <c r="CW6" s="33" t="str">
        <f>IF(CW7="","",IF(CW7="-","【-】","【"&amp;SUBSTITUTE(TEXT(CW7,"#,##0.00"),"-","△")&amp;"】"))</f>
        <v>【52.49】</v>
      </c>
      <c r="CX6" s="34">
        <f>IF(CX7="",NA(),CX7)</f>
        <v>85.52</v>
      </c>
      <c r="CY6" s="34">
        <f t="shared" ref="CY6:DG6" si="11">IF(CY7="",NA(),CY7)</f>
        <v>85.55</v>
      </c>
      <c r="CZ6" s="34">
        <f t="shared" si="11"/>
        <v>86.53</v>
      </c>
      <c r="DA6" s="34">
        <f t="shared" si="11"/>
        <v>87.47</v>
      </c>
      <c r="DB6" s="34">
        <f t="shared" si="11"/>
        <v>88.51</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322075</v>
      </c>
      <c r="D7" s="36">
        <v>47</v>
      </c>
      <c r="E7" s="36">
        <v>17</v>
      </c>
      <c r="F7" s="36">
        <v>5</v>
      </c>
      <c r="G7" s="36">
        <v>0</v>
      </c>
      <c r="H7" s="36" t="s">
        <v>109</v>
      </c>
      <c r="I7" s="36" t="s">
        <v>110</v>
      </c>
      <c r="J7" s="36" t="s">
        <v>111</v>
      </c>
      <c r="K7" s="36" t="s">
        <v>112</v>
      </c>
      <c r="L7" s="36" t="s">
        <v>113</v>
      </c>
      <c r="M7" s="36" t="s">
        <v>114</v>
      </c>
      <c r="N7" s="37" t="s">
        <v>115</v>
      </c>
      <c r="O7" s="37" t="s">
        <v>116</v>
      </c>
      <c r="P7" s="37">
        <v>8.68</v>
      </c>
      <c r="Q7" s="37">
        <v>92.59</v>
      </c>
      <c r="R7" s="37">
        <v>3350</v>
      </c>
      <c r="S7" s="37">
        <v>23944</v>
      </c>
      <c r="T7" s="37">
        <v>268.24</v>
      </c>
      <c r="U7" s="37">
        <v>89.26</v>
      </c>
      <c r="V7" s="37">
        <v>2062</v>
      </c>
      <c r="W7" s="37">
        <v>1.1000000000000001</v>
      </c>
      <c r="X7" s="37">
        <v>1874.55</v>
      </c>
      <c r="Y7" s="37">
        <v>104.72</v>
      </c>
      <c r="Z7" s="37">
        <v>145.94999999999999</v>
      </c>
      <c r="AA7" s="37">
        <v>118.76</v>
      </c>
      <c r="AB7" s="37">
        <v>111.11</v>
      </c>
      <c r="AC7" s="37">
        <v>114.07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974.93</v>
      </c>
      <c r="BO7" s="37">
        <v>855.8</v>
      </c>
      <c r="BP7" s="37">
        <v>814.89</v>
      </c>
      <c r="BQ7" s="37">
        <v>46.34</v>
      </c>
      <c r="BR7" s="37">
        <v>47.44</v>
      </c>
      <c r="BS7" s="37">
        <v>45.13</v>
      </c>
      <c r="BT7" s="37">
        <v>46.26</v>
      </c>
      <c r="BU7" s="37">
        <v>51.33</v>
      </c>
      <c r="BV7" s="37">
        <v>41.04</v>
      </c>
      <c r="BW7" s="37">
        <v>41.08</v>
      </c>
      <c r="BX7" s="37">
        <v>41.34</v>
      </c>
      <c r="BY7" s="37">
        <v>55.32</v>
      </c>
      <c r="BZ7" s="37">
        <v>59.8</v>
      </c>
      <c r="CA7" s="37">
        <v>60.64</v>
      </c>
      <c r="CB7" s="37">
        <v>391.48</v>
      </c>
      <c r="CC7" s="37">
        <v>397.14</v>
      </c>
      <c r="CD7" s="37">
        <v>421.28</v>
      </c>
      <c r="CE7" s="37">
        <v>409.82</v>
      </c>
      <c r="CF7" s="37">
        <v>373.01</v>
      </c>
      <c r="CG7" s="37">
        <v>357.08</v>
      </c>
      <c r="CH7" s="37">
        <v>378.08</v>
      </c>
      <c r="CI7" s="37">
        <v>357.49</v>
      </c>
      <c r="CJ7" s="37">
        <v>283.17</v>
      </c>
      <c r="CK7" s="37">
        <v>263.76</v>
      </c>
      <c r="CL7" s="37">
        <v>255.52</v>
      </c>
      <c r="CM7" s="37">
        <v>51.15</v>
      </c>
      <c r="CN7" s="37">
        <v>50.62</v>
      </c>
      <c r="CO7" s="37">
        <v>51.15</v>
      </c>
      <c r="CP7" s="37">
        <v>49.29</v>
      </c>
      <c r="CQ7" s="37">
        <v>47.88</v>
      </c>
      <c r="CR7" s="37">
        <v>45.95</v>
      </c>
      <c r="CS7" s="37">
        <v>44.69</v>
      </c>
      <c r="CT7" s="37">
        <v>44.69</v>
      </c>
      <c r="CU7" s="37">
        <v>60.65</v>
      </c>
      <c r="CV7" s="37">
        <v>51.75</v>
      </c>
      <c r="CW7" s="37">
        <v>52.49</v>
      </c>
      <c r="CX7" s="37">
        <v>85.52</v>
      </c>
      <c r="CY7" s="37">
        <v>85.55</v>
      </c>
      <c r="CZ7" s="37">
        <v>86.53</v>
      </c>
      <c r="DA7" s="37">
        <v>87.47</v>
      </c>
      <c r="DB7" s="37">
        <v>88.51</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2018-12-03T09:27:52Z</dcterms:created>
  <dcterms:modified xsi:type="dcterms:W3CDTF">2019-02-18T05:07:40Z</dcterms:modified>
  <cp:category/>
</cp:coreProperties>
</file>