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intra1\下水\■■01管理係\★経営比較分析表関係\H30\提出\"/>
    </mc:Choice>
  </mc:AlternateContent>
  <workbookProtection workbookAlgorithmName="SHA-512" workbookHashValue="tGnEBaAdo5nxeIekxnj1iHuxjBBgnQRCx2+mkDCbmCjKua8a0Hig38GIe2wa+SbTi2FuP5eA05tbJ7SrPh294g==" workbookSaltValue="wjbXT1oy8AhYCA7IITp3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<sst xmlns="http://schemas.openxmlformats.org/spreadsheetml/2006/main" count="240" uniqueCount="126">
  <si>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</si>
  <si>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</si>
  <si>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</si>
  <si>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</si>
  <si>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</si>
  <si>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</si>
  <si>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</si>
  <si>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</si>
  <si>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</si>
  <si>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</si>
  <si>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</si>
  <si>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</si>
  <si>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</si>
  <si>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</si>
  <si>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</si>
  <si>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</si>
  <si>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</si>
  <si>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</si>
  <si>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</si>
  <si>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</si>
  <si>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</si>
  <si>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</si>
  <si>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</si>
  <si>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</si>
  <si>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</si>
  <si>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</si>
  <si>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</si>
  <si>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</si>
  <si>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</si>
  <si>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</si>
  <si>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</si>
  <si>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</si>
  <si>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</si>
  <si>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</si>
  <si>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</si>
  <si>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</si>
  <si>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</si>
  <si>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</si>
  <si>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</si>
  <si>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</si>
  <si>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</si>
  <si>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</si>
  <si>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</si>
  <si>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</si>
  <si>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</si>
  <si>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</si>
  <si>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</si>
  <si>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</si>
  <si>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</si>
  <si>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</si>
  <si>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</si>
  <si>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</si>
  <si>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</si>
  <si>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</si>
  <si>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</si>
  <si>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</si>
  <si>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</si>
  <si>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</si>
  <si>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</si>
  <si>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</si>
  <si>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</si>
  <si>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</si>
  <si>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</si>
  <si>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</si>
  <si>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</si>
  <si>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</si>
  <si>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</si>
  <si>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</si>
  <si>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</si>
  <si>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</si>
  <si>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</si>
  <si>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</si>
  <si>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</si>
  <si>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</si>
  <si>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</si>
  <si>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</si>
  <si>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</si>
  <si>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</si>
  <si>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</si>
  <si>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</si>
  <si>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</si>
  <si>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</si>
  <si>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</si>
  <si>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</si>
  <si>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</si>
  <si>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</si>
  <si>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</si>
  <si>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</si>
  <si>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</si>
  <si>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</si>
  <si>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</si>
  <si>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</si>
  <si>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</si>
  <si>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</si>
  <si>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</si>
  <si>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</si>
  <si>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</si>
  <si>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</si>
  <si>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</si>
  <si>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</si>
  <si>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</si>
  <si>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</si>
  <si>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</si>
  <si>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</si>
  <si>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</si>
  <si>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</si>
  <si>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</si>
  <si>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</si>
  <si>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</si>
  <si>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</si>
  <si>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</si>
  <si>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</si>
  <si>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</si>
  <si>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</si>
  <si>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</si>
  <si>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</si>
  <si>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</si>
  <si>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</si>
  <si>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</si>
  <si>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</si>
  <si>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</si>
  <si>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</si>
  <si>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</si>
  <si>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当市においては、老朽管の更新等を行っていないため、管渠改善率の数値は出ていないが、今後必要となるストックマネジメントに係る計画の策定等の中で、より良い将来経営にむけた管渠・処理場の老朽化対策を図っていく必要がある。
</t>
    <phoneticPr fontId="4"/>
  </si>
  <si>
    <t xml:space="preserve">　H29は、前年度に比して使用料収入が増加すると共に臨時的経費が抑えられたため、経営指標的には改善が図られている。
　ただし、汚水処理原価や経費回収率、水洗化率のいずれも類似団体の水準に届いておらず、今後も運営の効率化により費用と収益のバランスを図っていく必要があると考えている。
　また本市では、過疎化が進行し、高齢化率が高くなっている状況にあることから、今後の下水道区域の拡大について、接続に繋がりやすい地区の優先的整備を図るとともに、管渠整備済みの地区においては引き続き接続率向上の取組みに努めることとしている。
</t>
    <rPh sb="6" eb="9">
      <t>ゼンネンド</t>
    </rPh>
    <rPh sb="10" eb="11">
      <t>ヒ</t>
    </rPh>
    <rPh sb="13" eb="15">
      <t>シヨウ</t>
    </rPh>
    <rPh sb="15" eb="16">
      <t>リョウ</t>
    </rPh>
    <rPh sb="16" eb="18">
      <t>シュウニュウ</t>
    </rPh>
    <rPh sb="19" eb="21">
      <t>ゾウカ</t>
    </rPh>
    <rPh sb="24" eb="25">
      <t>トモ</t>
    </rPh>
    <rPh sb="26" eb="29">
      <t>リンジテキ</t>
    </rPh>
    <rPh sb="29" eb="31">
      <t>ケイヒ</t>
    </rPh>
    <rPh sb="32" eb="33">
      <t>オサ</t>
    </rPh>
    <rPh sb="47" eb="49">
      <t>カイゼン</t>
    </rPh>
    <rPh sb="50" eb="51">
      <t>ハカ</t>
    </rPh>
    <rPh sb="63" eb="65">
      <t>オスイ</t>
    </rPh>
    <rPh sb="65" eb="67">
      <t>ショリ</t>
    </rPh>
    <rPh sb="67" eb="69">
      <t>ゲンカ</t>
    </rPh>
    <rPh sb="70" eb="72">
      <t>ケイヒ</t>
    </rPh>
    <rPh sb="72" eb="74">
      <t>カイシュウ</t>
    </rPh>
    <rPh sb="74" eb="75">
      <t>リツ</t>
    </rPh>
    <rPh sb="76" eb="79">
      <t>スイセンカ</t>
    </rPh>
    <rPh sb="79" eb="80">
      <t>リツ</t>
    </rPh>
    <rPh sb="90" eb="92">
      <t>スイジュン</t>
    </rPh>
    <rPh sb="93" eb="94">
      <t>トド</t>
    </rPh>
    <rPh sb="100" eb="102">
      <t>コンゴ</t>
    </rPh>
    <rPh sb="112" eb="114">
      <t>ヒヨウ</t>
    </rPh>
    <rPh sb="115" eb="117">
      <t>シュウエキ</t>
    </rPh>
    <rPh sb="123" eb="124">
      <t>ハカ</t>
    </rPh>
    <rPh sb="128" eb="130">
      <t>ヒツヨウ</t>
    </rPh>
    <rPh sb="134" eb="135">
      <t>カンガ</t>
    </rPh>
    <phoneticPr fontId="4"/>
  </si>
  <si>
    <t xml:space="preserve">当市における公共下水道事業は、H14に事業認可を受け事業着手し、H18.4.1から供用開始しており、今後も順次整備区域を拡大することとしている。
　①収益的収支比率は、使用料収入が伸びる一方で、前年度の資産管理システム構築など臨時的事業費の減少により経費が抑えられ、3.35ポイントの改善となった。
　④企業債残高対事業規模比率は、地方債償還費を一般会計繰入金で賄わなければならない状況であることからゼロになっている。
　⑤経費回収率は前年に比べ14.36ポイントの改善、⑥汚水処理原価は69.46円の減額となったが、これは上記①で記述したように、使用料収入の増加と前年度の臨時的費用の減少が主な要因である。
　⑦施設利用率は区域拡張による接続家庭の増加により、少しずつ伸びてきている。
　⑧水洗化率は、ほぼ横ばいに推移してきている。これは、分子要素である接続人口が増加する一方で、新たな区域整備により分母となる対象人口も増えているため、割合としては顕著な伸びになっていないものである。
</t>
    <rPh sb="84" eb="86">
      <t>シヨウ</t>
    </rPh>
    <rPh sb="86" eb="87">
      <t>リョウ</t>
    </rPh>
    <rPh sb="87" eb="89">
      <t>シュウニュウ</t>
    </rPh>
    <rPh sb="90" eb="91">
      <t>ノ</t>
    </rPh>
    <rPh sb="93" eb="95">
      <t>イッポウ</t>
    </rPh>
    <rPh sb="113" eb="115">
      <t>リンジ</t>
    </rPh>
    <rPh sb="115" eb="116">
      <t>テキ</t>
    </rPh>
    <rPh sb="116" eb="118">
      <t>ジギョウ</t>
    </rPh>
    <rPh sb="118" eb="119">
      <t>ヒ</t>
    </rPh>
    <rPh sb="120" eb="122">
      <t>ゲンショウ</t>
    </rPh>
    <rPh sb="142" eb="144">
      <t>カイゼン</t>
    </rPh>
    <rPh sb="218" eb="220">
      <t>ゼンネン</t>
    </rPh>
    <rPh sb="221" eb="222">
      <t>クラ</t>
    </rPh>
    <rPh sb="233" eb="235">
      <t>カイゼン</t>
    </rPh>
    <rPh sb="249" eb="250">
      <t>エン</t>
    </rPh>
    <rPh sb="251" eb="253">
      <t>ゲンガク</t>
    </rPh>
    <rPh sb="274" eb="276">
      <t>シヨウ</t>
    </rPh>
    <rPh sb="276" eb="277">
      <t>リョウ</t>
    </rPh>
    <rPh sb="277" eb="279">
      <t>シュウニュウ</t>
    </rPh>
    <rPh sb="280" eb="282">
      <t>ゾウカ</t>
    </rPh>
    <rPh sb="283" eb="286">
      <t>ゼンネンド</t>
    </rPh>
    <rPh sb="293" eb="295">
      <t>ゲンショウ</t>
    </rPh>
    <rPh sb="354" eb="355">
      <t>ヨコ</t>
    </rPh>
    <rPh sb="358" eb="360">
      <t>スイイ</t>
    </rPh>
    <rPh sb="371" eb="373">
      <t>ブンシ</t>
    </rPh>
    <rPh sb="373" eb="375">
      <t>ヨウソ</t>
    </rPh>
    <rPh sb="378" eb="380">
      <t>セツゾク</t>
    </rPh>
    <rPh sb="380" eb="382">
      <t>ジンコウ</t>
    </rPh>
    <rPh sb="383" eb="385">
      <t>ゾウカ</t>
    </rPh>
    <rPh sb="387" eb="389">
      <t>イッポウ</t>
    </rPh>
    <rPh sb="394" eb="396">
      <t>クイキ</t>
    </rPh>
    <rPh sb="396" eb="398">
      <t>セイビ</t>
    </rPh>
    <rPh sb="401" eb="403">
      <t>ブンボ</t>
    </rPh>
    <rPh sb="425" eb="427">
      <t>ケンチョ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</si>
</sst>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52-4D68-9854-38698C2218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4B52-4D68-9854-38698C2218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37.979999999999997</c:v>
                </c:pt>
                <c:pt idx="1">
                  <c:v>39.85</c:v>
                </c:pt>
                <c:pt idx="2">
                  <c:v>41.38</c:v>
                </c:pt>
                <c:pt idx="3">
                  <c:v>43.5</c:v>
                </c:pt>
                <c:pt idx="4">
                  <c:v>46.31</c:v>
                </c:pt>
              </c:numCache>
            </c:numRef>
          </c:val>
          <c:extLst>
            <c:ext xmlns:c16="http://schemas.microsoft.com/office/drawing/2014/chart" uri="{C3380CC4-5D6E-409C-BE32-E72D297353CC}">
              <c16:uniqueId val="{00000000-18AB-47E7-A9F6-40286FD3A3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18AB-47E7-A9F6-40286FD3A3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51.43</c:v>
                </c:pt>
                <c:pt idx="1">
                  <c:v>51.76</c:v>
                </c:pt>
                <c:pt idx="2">
                  <c:v>52.76</c:v>
                </c:pt>
                <c:pt idx="3">
                  <c:v>49.89</c:v>
                </c:pt>
                <c:pt idx="4">
                  <c:v>52.76</c:v>
                </c:pt>
              </c:numCache>
            </c:numRef>
          </c:val>
          <c:extLst>
            <c:ext xmlns:c16="http://schemas.microsoft.com/office/drawing/2014/chart" uri="{C3380CC4-5D6E-409C-BE32-E72D297353CC}">
              <c16:uniqueId val="{00000000-F43F-4017-8232-F7136FEA5D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F43F-4017-8232-F7136FEA5D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111.81</c:v>
                </c:pt>
                <c:pt idx="1">
                  <c:v>113.57</c:v>
                </c:pt>
                <c:pt idx="2">
                  <c:v>103.57</c:v>
                </c:pt>
                <c:pt idx="3">
                  <c:v>98.57</c:v>
                </c:pt>
                <c:pt idx="4">
                  <c:v>101.92</c:v>
                </c:pt>
              </c:numCache>
            </c:numRef>
          </c:val>
          <c:extLst>
            <c:ext xmlns:c16="http://schemas.microsoft.com/office/drawing/2014/chart" uri="{C3380CC4-5D6E-409C-BE32-E72D297353CC}">
              <c16:uniqueId val="{00000000-EB68-4E98-BA3F-1FC6AFCD56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68-4E98-BA3F-1FC6AFCD56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BC-4C14-8E62-FBF0A9ADA5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C-4C14-8E62-FBF0A9ADA5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49-494E-B7E1-BB51564F09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49-494E-B7E1-BB51564F09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D-410B-B666-9B924228BF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D-410B-B666-9B924228BF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8-4307-A6DD-F754FF652B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8-4307-A6DD-F754FF652B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11-4F0A-8200-E2306C7BF3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7E11-4F0A-8200-E2306C7BF3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52.45</c:v>
                </c:pt>
                <c:pt idx="1">
                  <c:v>72.989999999999995</c:v>
                </c:pt>
                <c:pt idx="2">
                  <c:v>77.27</c:v>
                </c:pt>
                <c:pt idx="3">
                  <c:v>58.58</c:v>
                </c:pt>
                <c:pt idx="4">
                  <c:v>72.94</c:v>
                </c:pt>
              </c:numCache>
            </c:numRef>
          </c:val>
          <c:extLst>
            <c:ext xmlns:c16="http://schemas.microsoft.com/office/drawing/2014/chart" uri="{C3380CC4-5D6E-409C-BE32-E72D297353CC}">
              <c16:uniqueId val="{00000000-AE5B-4C6E-93CF-4798BC5C89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AE5B-4C6E-93CF-4798BC5C89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381.03</c:v>
                </c:pt>
                <c:pt idx="1">
                  <c:v>278.14</c:v>
                </c:pt>
                <c:pt idx="2">
                  <c:v>262.95999999999998</c:v>
                </c:pt>
                <c:pt idx="3">
                  <c:v>347.14</c:v>
                </c:pt>
                <c:pt idx="4">
                  <c:v>277.68</c:v>
                </c:pt>
              </c:numCache>
            </c:numRef>
          </c:val>
          <c:extLst>
            <c:ext xmlns:c16="http://schemas.microsoft.com/office/drawing/2014/chart" uri="{C3380CC4-5D6E-409C-BE32-E72D297353CC}">
              <c16:uniqueId val="{00000000-8C90-4BEB-B985-A37431F731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8C90-4BEB-B985-A37431F731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22"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江津市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23944</v>
      </c>
      <c r="AM8" s="49"/>
      <c r="AN8" s="49"/>
      <c r="AO8" s="49"/>
      <c r="AP8" s="49"/>
      <c r="AQ8" s="49"/>
      <c r="AR8" s="49"/>
      <c r="AS8" s="49"/>
      <c r="AT8" s="44">
        <f>データ!T6</f>
        <v>268.24</v>
      </c>
      <c r="AU8" s="44"/>
      <c r="AV8" s="44"/>
      <c r="AW8" s="44"/>
      <c r="AX8" s="44"/>
      <c r="AY8" s="44"/>
      <c r="AZ8" s="44"/>
      <c r="BA8" s="44"/>
      <c r="BB8" s="44">
        <f>データ!U6</f>
        <v>89.26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19.04</v>
      </c>
      <c r="Q10" s="44"/>
      <c r="R10" s="44"/>
      <c r="S10" s="44"/>
      <c r="T10" s="44"/>
      <c r="U10" s="44"/>
      <c r="V10" s="44"/>
      <c r="W10" s="44">
        <f>データ!Q6</f>
        <v>96.91</v>
      </c>
      <c r="X10" s="44"/>
      <c r="Y10" s="44"/>
      <c r="Z10" s="44"/>
      <c r="AA10" s="44"/>
      <c r="AB10" s="44"/>
      <c r="AC10" s="44"/>
      <c r="AD10" s="49">
        <f>データ!R6</f>
        <v>3350</v>
      </c>
      <c r="AE10" s="49"/>
      <c r="AF10" s="49"/>
      <c r="AG10" s="49"/>
      <c r="AH10" s="49"/>
      <c r="AI10" s="49"/>
      <c r="AJ10" s="49"/>
      <c r="AK10" s="2"/>
      <c r="AL10" s="49">
        <f>データ!V6</f>
        <v>4526</v>
      </c>
      <c r="AM10" s="49"/>
      <c r="AN10" s="49"/>
      <c r="AO10" s="49"/>
      <c r="AP10" s="49"/>
      <c r="AQ10" s="49"/>
      <c r="AR10" s="49"/>
      <c r="AS10" s="49"/>
      <c r="AT10" s="44">
        <f>データ!W6</f>
        <v>1.76</v>
      </c>
      <c r="AU10" s="44"/>
      <c r="AV10" s="44"/>
      <c r="AW10" s="44"/>
      <c r="AX10" s="44"/>
      <c r="AY10" s="44"/>
      <c r="AZ10" s="44"/>
      <c r="BA10" s="44"/>
      <c r="BB10" s="44">
        <f>データ!X6</f>
        <v>2571.59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UeuBMeY1eNrBDLmkX5yx2CDbpmaOU56sjdtbVwOE9Exx1DMRlKMy4T1sOsPGw+ney+JpHs+up5B5QAl4qf3Ydg==" saltValue="Nc+XG8O2gYu2yv2O+eesC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322075</v>
      </c>
      <c r="D6" s="32">
        <f t="shared" si="3"/>
        <v>47</v>
      </c>
      <c r="E6" s="32">
        <f t="shared" si="3"/>
        <v>17</v>
      </c>
      <c r="F6" s="32">
        <f t="shared" si="3"/>
        <v>1</v>
      </c>
      <c r="G6" s="32">
        <f t="shared" si="3"/>
        <v>0</v>
      </c>
      <c r="H6" s="32" t="str">
        <f t="shared" si="3"/>
        <v>島根県　江津市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19.04</v>
      </c>
      <c r="Q6" s="33">
        <f t="shared" si="3"/>
        <v>96.91</v>
      </c>
      <c r="R6" s="33">
        <f t="shared" si="3"/>
        <v>3350</v>
      </c>
      <c r="S6" s="33">
        <f t="shared" si="3"/>
        <v>23944</v>
      </c>
      <c r="T6" s="33">
        <f t="shared" si="3"/>
        <v>268.24</v>
      </c>
      <c r="U6" s="33">
        <f t="shared" si="3"/>
        <v>89.26</v>
      </c>
      <c r="V6" s="33">
        <f t="shared" si="3"/>
        <v>4526</v>
      </c>
      <c r="W6" s="33">
        <f t="shared" si="3"/>
        <v>1.76</v>
      </c>
      <c r="X6" s="33">
        <f t="shared" si="3"/>
        <v>2571.59</v>
      </c>
      <c r="Y6" s="34">
        <f>IF(Y7="",NA(),Y7)</f>
        <v>111.81</v>
      </c>
      <c r="Z6" s="34">
        <f t="shared" ref="Z6:AH6" si="4">IF(Z7="",NA(),Z7)</f>
        <v>113.57</v>
      </c>
      <c r="AA6" s="34">
        <f t="shared" si="4"/>
        <v>103.57</v>
      </c>
      <c r="AB6" s="34">
        <f t="shared" si="4"/>
        <v>98.57</v>
      </c>
      <c r="AC6" s="34">
        <f t="shared" si="4"/>
        <v>101.92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52.45</v>
      </c>
      <c r="BR6" s="34">
        <f t="shared" ref="BR6:BZ6" si="8">IF(BR7="",NA(),BR7)</f>
        <v>72.989999999999995</v>
      </c>
      <c r="BS6" s="34">
        <f t="shared" si="8"/>
        <v>77.27</v>
      </c>
      <c r="BT6" s="34">
        <f t="shared" si="8"/>
        <v>58.58</v>
      </c>
      <c r="BU6" s="34">
        <f t="shared" si="8"/>
        <v>72.94</v>
      </c>
      <c r="BV6" s="34">
        <f t="shared" si="8"/>
        <v>57.33</v>
      </c>
      <c r="BW6" s="34">
        <f t="shared" si="8"/>
        <v>60.78</v>
      </c>
      <c r="BX6" s="34">
        <f t="shared" si="8"/>
        <v>60.17</v>
      </c>
      <c r="BY6" s="34">
        <f t="shared" si="8"/>
        <v>65.569999999999993</v>
      </c>
      <c r="BZ6" s="34">
        <f t="shared" si="8"/>
        <v>75.7</v>
      </c>
      <c r="CA6" s="33" t="str">
        <f>IF(CA7="","",IF(CA7="-","【-】","【"&amp;SUBSTITUTE(TEXT(CA7,"#,##0.00"),"-","△")&amp;"】"))</f>
        <v>【101.26】</v>
      </c>
      <c r="CB6" s="34">
        <f>IF(CB7="",NA(),CB7)</f>
        <v>381.03</v>
      </c>
      <c r="CC6" s="34">
        <f t="shared" ref="CC6:CK6" si="9">IF(CC7="",NA(),CC7)</f>
        <v>278.14</v>
      </c>
      <c r="CD6" s="34">
        <f t="shared" si="9"/>
        <v>262.95999999999998</v>
      </c>
      <c r="CE6" s="34">
        <f t="shared" si="9"/>
        <v>347.14</v>
      </c>
      <c r="CF6" s="34">
        <f t="shared" si="9"/>
        <v>277.68</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37.979999999999997</v>
      </c>
      <c r="CN6" s="34">
        <f t="shared" ref="CN6:CV6" si="10">IF(CN7="",NA(),CN7)</f>
        <v>39.85</v>
      </c>
      <c r="CO6" s="34">
        <f t="shared" si="10"/>
        <v>41.38</v>
      </c>
      <c r="CP6" s="34">
        <f t="shared" si="10"/>
        <v>43.5</v>
      </c>
      <c r="CQ6" s="34">
        <f t="shared" si="10"/>
        <v>46.31</v>
      </c>
      <c r="CR6" s="34">
        <f t="shared" si="10"/>
        <v>39.92</v>
      </c>
      <c r="CS6" s="34">
        <f t="shared" si="10"/>
        <v>41.63</v>
      </c>
      <c r="CT6" s="34">
        <f t="shared" si="10"/>
        <v>44.89</v>
      </c>
      <c r="CU6" s="34">
        <f t="shared" si="10"/>
        <v>40.75</v>
      </c>
      <c r="CV6" s="34">
        <f t="shared" si="10"/>
        <v>42.4</v>
      </c>
      <c r="CW6" s="33" t="str">
        <f>IF(CW7="","",IF(CW7="-","【-】","【"&amp;SUBSTITUTE(TEXT(CW7,"#,##0.00"),"-","△")&amp;"】"))</f>
        <v>【60.13】</v>
      </c>
      <c r="CX6" s="34">
        <f>IF(CX7="",NA(),CX7)</f>
        <v>51.43</v>
      </c>
      <c r="CY6" s="34">
        <f t="shared" ref="CY6:DG6" si="11">IF(CY7="",NA(),CY7)</f>
        <v>51.76</v>
      </c>
      <c r="CZ6" s="34">
        <f t="shared" si="11"/>
        <v>52.76</v>
      </c>
      <c r="DA6" s="34">
        <f t="shared" si="11"/>
        <v>49.89</v>
      </c>
      <c r="DB6" s="34">
        <f t="shared" si="11"/>
        <v>52.76</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322075</v>
      </c>
      <c r="D7" s="36">
        <v>47</v>
      </c>
      <c r="E7" s="36">
        <v>17</v>
      </c>
      <c r="F7" s="36">
        <v>1</v>
      </c>
      <c r="G7" s="36">
        <v>0</v>
      </c>
      <c r="H7" s="36" t="s">
        <v>110</v>
      </c>
      <c r="I7" s="36" t="s">
        <v>111</v>
      </c>
      <c r="J7" s="36" t="s">
        <v>112</v>
      </c>
      <c r="K7" s="36" t="s">
        <v>113</v>
      </c>
      <c r="L7" s="36" t="s">
        <v>114</v>
      </c>
      <c r="M7" s="36" t="s">
        <v>115</v>
      </c>
      <c r="N7" s="37" t="s">
        <v>116</v>
      </c>
      <c r="O7" s="37" t="s">
        <v>117</v>
      </c>
      <c r="P7" s="37">
        <v>19.04</v>
      </c>
      <c r="Q7" s="37">
        <v>96.91</v>
      </c>
      <c r="R7" s="37">
        <v>3350</v>
      </c>
      <c r="S7" s="37">
        <v>23944</v>
      </c>
      <c r="T7" s="37">
        <v>268.24</v>
      </c>
      <c r="U7" s="37">
        <v>89.26</v>
      </c>
      <c r="V7" s="37">
        <v>4526</v>
      </c>
      <c r="W7" s="37">
        <v>1.76</v>
      </c>
      <c r="X7" s="37">
        <v>2571.59</v>
      </c>
      <c r="Y7" s="37">
        <v>111.81</v>
      </c>
      <c r="Z7" s="37">
        <v>113.57</v>
      </c>
      <c r="AA7" s="37">
        <v>103.57</v>
      </c>
      <c r="AB7" s="37">
        <v>98.57</v>
      </c>
      <c r="AC7" s="37">
        <v>101.92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1240.1600000000001</v>
      </c>
      <c r="BN7" s="37">
        <v>1193.49</v>
      </c>
      <c r="BO7" s="37">
        <v>876.19</v>
      </c>
      <c r="BP7" s="37">
        <v>707.33</v>
      </c>
      <c r="BQ7" s="37">
        <v>52.45</v>
      </c>
      <c r="BR7" s="37">
        <v>72.989999999999995</v>
      </c>
      <c r="BS7" s="37">
        <v>77.27</v>
      </c>
      <c r="BT7" s="37">
        <v>58.58</v>
      </c>
      <c r="BU7" s="37">
        <v>72.94</v>
      </c>
      <c r="BV7" s="37">
        <v>57.33</v>
      </c>
      <c r="BW7" s="37">
        <v>60.78</v>
      </c>
      <c r="BX7" s="37">
        <v>60.17</v>
      </c>
      <c r="BY7" s="37">
        <v>65.569999999999993</v>
      </c>
      <c r="BZ7" s="37">
        <v>75.7</v>
      </c>
      <c r="CA7" s="37">
        <v>101.26</v>
      </c>
      <c r="CB7" s="37">
        <v>381.03</v>
      </c>
      <c r="CC7" s="37">
        <v>278.14</v>
      </c>
      <c r="CD7" s="37">
        <v>262.95999999999998</v>
      </c>
      <c r="CE7" s="37">
        <v>347.14</v>
      </c>
      <c r="CF7" s="37">
        <v>277.68</v>
      </c>
      <c r="CG7" s="37">
        <v>284.52999999999997</v>
      </c>
      <c r="CH7" s="37">
        <v>276.26</v>
      </c>
      <c r="CI7" s="37">
        <v>281.52999999999997</v>
      </c>
      <c r="CJ7" s="37">
        <v>263.04000000000002</v>
      </c>
      <c r="CK7" s="37">
        <v>230.04</v>
      </c>
      <c r="CL7" s="37">
        <v>136.38999999999999</v>
      </c>
      <c r="CM7" s="37">
        <v>37.979999999999997</v>
      </c>
      <c r="CN7" s="37">
        <v>39.85</v>
      </c>
      <c r="CO7" s="37">
        <v>41.38</v>
      </c>
      <c r="CP7" s="37">
        <v>43.5</v>
      </c>
      <c r="CQ7" s="37">
        <v>46.31</v>
      </c>
      <c r="CR7" s="37">
        <v>39.92</v>
      </c>
      <c r="CS7" s="37">
        <v>41.63</v>
      </c>
      <c r="CT7" s="37">
        <v>44.89</v>
      </c>
      <c r="CU7" s="37">
        <v>40.75</v>
      </c>
      <c r="CV7" s="37">
        <v>42.4</v>
      </c>
      <c r="CW7" s="37">
        <v>60.13</v>
      </c>
      <c r="CX7" s="37">
        <v>51.43</v>
      </c>
      <c r="CY7" s="37">
        <v>51.76</v>
      </c>
      <c r="CZ7" s="37">
        <v>52.76</v>
      </c>
      <c r="DA7" s="37">
        <v>49.89</v>
      </c>
      <c r="DB7" s="37">
        <v>52.76</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2018-12-03T09:06:49Z</dcterms:created>
  <dcterms:modified xsi:type="dcterms:W3CDTF">2019-02-04T07:05:16Z</dcterms:modified>
  <cp:category/>
</cp:coreProperties>
</file>