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2F16r9YsooIewwIbz0FqxSjy75LK+M3fqZx2b9Syb01oaD3/EP/Zgwf8XdiSWNp5q6nrdLcuIEI6G0meAP6+zg==" workbookSaltValue="dTDjGPi36EeJEjlFg4JsJ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<sst xmlns="http://schemas.openxmlformats.org/spreadsheetml/2006/main" count="245" uniqueCount="127">
  <si>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</si>
  <si>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</si>
  <si>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</si>
  <si>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</si>
  <si>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</si>
  <si>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</si>
  <si>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</si>
  <si>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</si>
  <si>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</si>
  <si>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</si>
  <si>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</si>
  <si>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</si>
  <si>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</si>
  <si>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</si>
  <si>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</si>
  <si>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</si>
  <si>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</si>
  <si>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</si>
  <si>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</si>
  <si>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</si>
  <si>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</si>
  <si>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</si>
  <si>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</si>
  <si>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</si>
  <si>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</si>
  <si>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</si>
  <si>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</si>
  <si>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</si>
  <si>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</si>
  <si>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</si>
  <si>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</si>
  <si>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</si>
  <si>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</si>
  <si>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</si>
  <si>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</si>
  <si>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</si>
  <si>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</si>
  <si>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</si>
  <si>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</si>
  <si>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</si>
  <si>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</si>
  <si>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</si>
  <si>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</si>
  <si>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</si>
  <si>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</si>
  <si>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</si>
  <si>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</si>
  <si>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</si>
  <si>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</si>
  <si>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</si>
  <si>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</si>
  <si>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</si>
  <si>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</si>
  <si>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</si>
  <si>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</si>
  <si>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</si>
  <si>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</si>
  <si>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</si>
  <si>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</si>
  <si>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</si>
  <si>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</si>
  <si>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</si>
  <si>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</si>
  <si>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</si>
  <si>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</si>
  <si>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</si>
  <si>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</si>
  <si>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</si>
  <si>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</si>
  <si>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</si>
  <si>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</si>
  <si>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</si>
  <si>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</si>
  <si>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</si>
  <si>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</si>
  <si>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</si>
  <si>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</si>
  <si>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</si>
  <si>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</si>
  <si>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</si>
  <si>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</si>
  <si>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</si>
  <si>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</si>
  <si>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</si>
  <si>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</si>
  <si>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</si>
  <si>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</si>
  <si>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</si>
  <si>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</si>
  <si>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</si>
  <si>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</si>
  <si>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</si>
  <si>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</si>
  <si>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</si>
  <si>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</si>
  <si>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</si>
  <si>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</si>
  <si>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</si>
  <si>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</si>
  <si>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</si>
  <si>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</si>
  <si>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</si>
  <si>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</si>
  <si>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</si>
  <si>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</si>
  <si>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</si>
  <si>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</si>
  <si>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</si>
  <si>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</si>
  <si>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</si>
  <si>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</si>
  <si>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</si>
  <si>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</si>
  <si>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</si>
  <si>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</si>
  <si>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</si>
  <si>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</si>
  <si>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</si>
  <si>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</si>
  <si>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</si>
  <si>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</si>
  <si>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</si>
  <si>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</si>
  <si>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</si>
  <si>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・布設した管渠はまだ新しく現状では問題ない。
・今後は長寿命化計画策定へ向けた取組を行っていく必要がある。</t>
    <rPh sb="1" eb="3">
      <t>フセツ</t>
    </rPh>
    <rPh sb="5" eb="7">
      <t>カンキョ</t>
    </rPh>
    <rPh sb="10" eb="11">
      <t>アタラ</t>
    </rPh>
    <rPh sb="13" eb="15">
      <t>ゲンジョウ</t>
    </rPh>
    <rPh sb="17" eb="19">
      <t>モンダイ</t>
    </rPh>
    <rPh sb="24" eb="26">
      <t>コンゴ</t>
    </rPh>
    <rPh sb="27" eb="28">
      <t>チョウ</t>
    </rPh>
    <rPh sb="28" eb="31">
      <t>ジュミョウカ</t>
    </rPh>
    <rPh sb="31" eb="33">
      <t>ケイカク</t>
    </rPh>
    <rPh sb="33" eb="35">
      <t>サクテイ</t>
    </rPh>
    <rPh sb="36" eb="37">
      <t>ム</t>
    </rPh>
    <rPh sb="39" eb="41">
      <t>トリクミ</t>
    </rPh>
    <rPh sb="42" eb="43">
      <t>オコナ</t>
    </rPh>
    <rPh sb="47" eb="49">
      <t>ヒツヨウ</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</si>
  <si>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</si>
  <si>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・収益的収支比率は右肩上がりとなっているが、これは一般会計からの繰入金の増加によるものであり、経費回収率から見て分かるように使用料収入で汚水処理費用が賄えていない状況にある。
・予算に占める企業債償還の割合が大きく、自主財源のみでは経営が成り立たず一般会計からの繰入金に頼らざるをえない状況にある。
・水洗化率は右肩上がりで微増しているものの、節水意識の向上ならびに人口の減少による影響から使用料収入は減少傾向にある。
・事業完了しており、企業債償還のピークも過ぎているため、企業債残高は減少傾向にある。</t>
    <rPh sb="162" eb="164">
      <t>ビゾウ</t>
    </rPh>
    <rPh sb="211" eb="213">
      <t>ジギョウ</t>
    </rPh>
    <rPh sb="213" eb="215">
      <t>カンリョウ</t>
    </rPh>
    <rPh sb="220" eb="222">
      <t>キギョウ</t>
    </rPh>
    <rPh sb="222" eb="223">
      <t>サイ</t>
    </rPh>
    <rPh sb="223" eb="225">
      <t>ショウカン</t>
    </rPh>
    <rPh sb="230" eb="231">
      <t>ス</t>
    </rPh>
    <rPh sb="238" eb="240">
      <t>キギョウ</t>
    </rPh>
    <rPh sb="240" eb="241">
      <t>サイ</t>
    </rPh>
    <rPh sb="241" eb="243">
      <t>ザンダカ</t>
    </rPh>
    <rPh sb="244" eb="246">
      <t>ゲンショウ</t>
    </rPh>
    <rPh sb="246" eb="24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</si>
</sst>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B7-4897-89F2-788BA664141F}"/>
            </c:ext>
          </c:extLst>
        </c:ser>
        <c:dLbls>
          <c:showLegendKey val="0"/>
          <c:showVal val="0"/>
          <c:showCatName val="0"/>
          <c:showSerName val="0"/>
          <c:showPercent val="0"/>
          <c:showBubbleSize val="0"/>
        </c:dLbls>
        <c:gapWidth val="150"/>
        <c:axId val="213671064"/>
        <c:axId val="21437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00B7-4897-89F2-788BA664141F}"/>
            </c:ext>
          </c:extLst>
        </c:ser>
        <c:dLbls>
          <c:showLegendKey val="0"/>
          <c:showVal val="0"/>
          <c:showCatName val="0"/>
          <c:showSerName val="0"/>
          <c:showPercent val="0"/>
          <c:showBubbleSize val="0"/>
        </c:dLbls>
        <c:marker val="1"/>
        <c:smooth val="0"/>
        <c:axId val="213671064"/>
        <c:axId val="214379792"/>
      </c:lineChart>
      <c:dateAx>
        <c:axId val="213671064"/>
        <c:scaling>
          <c:orientation val="minMax"/>
        </c:scaling>
        <c:delete val="1"/>
        <c:axPos val="b"/>
        <c:numFmt formatCode="ge" sourceLinked="1"/>
        <c:majorTickMark val="none"/>
        <c:minorTickMark val="none"/>
        <c:tickLblPos val="none"/>
        <c:crossAx val="214379792"/>
        <c:crosses val="autoZero"/>
        <c:auto val="1"/>
        <c:lblOffset val="100"/>
        <c:baseTimeUnit val="years"/>
      </c:dateAx>
      <c:valAx>
        <c:axId val="21437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57.07</c:v>
                </c:pt>
                <c:pt idx="1">
                  <c:v>59.6</c:v>
                </c:pt>
                <c:pt idx="2">
                  <c:v>68.11</c:v>
                </c:pt>
                <c:pt idx="3">
                  <c:v>73.05</c:v>
                </c:pt>
                <c:pt idx="4">
                  <c:v>78.91</c:v>
                </c:pt>
              </c:numCache>
            </c:numRef>
          </c:val>
          <c:extLst xmlns:c16r2="http://schemas.microsoft.com/office/drawing/2015/06/chart">
            <c:ext xmlns:c16="http://schemas.microsoft.com/office/drawing/2014/chart" uri="{C3380CC4-5D6E-409C-BE32-E72D297353CC}">
              <c16:uniqueId val="{00000000-51C4-4B63-B7AD-4FFB76FD75F7}"/>
            </c:ext>
          </c:extLst>
        </c:ser>
        <c:dLbls>
          <c:showLegendKey val="0"/>
          <c:showVal val="0"/>
          <c:showCatName val="0"/>
          <c:showSerName val="0"/>
          <c:showPercent val="0"/>
          <c:showBubbleSize val="0"/>
        </c:dLbls>
        <c:gapWidth val="150"/>
        <c:axId val="214859760"/>
        <c:axId val="21486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C4-4B63-B7AD-4FFB76FD75F7}"/>
            </c:ext>
          </c:extLst>
        </c:ser>
        <c:dLbls>
          <c:showLegendKey val="0"/>
          <c:showVal val="0"/>
          <c:showCatName val="0"/>
          <c:showSerName val="0"/>
          <c:showPercent val="0"/>
          <c:showBubbleSize val="0"/>
        </c:dLbls>
        <c:marker val="1"/>
        <c:smooth val="0"/>
        <c:axId val="214859760"/>
        <c:axId val="214860144"/>
      </c:lineChart>
      <c:dateAx>
        <c:axId val="214859760"/>
        <c:scaling>
          <c:orientation val="minMax"/>
        </c:scaling>
        <c:delete val="1"/>
        <c:axPos val="b"/>
        <c:numFmt formatCode="ge" sourceLinked="1"/>
        <c:majorTickMark val="none"/>
        <c:minorTickMark val="none"/>
        <c:tickLblPos val="none"/>
        <c:crossAx val="214860144"/>
        <c:crosses val="autoZero"/>
        <c:auto val="1"/>
        <c:lblOffset val="100"/>
        <c:baseTimeUnit val="years"/>
      </c:dateAx>
      <c:valAx>
        <c:axId val="2148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5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E1-4B0B-9C9D-FB040A214674}"/>
            </c:ext>
          </c:extLst>
        </c:ser>
        <c:dLbls>
          <c:showLegendKey val="0"/>
          <c:showVal val="0"/>
          <c:showCatName val="0"/>
          <c:showSerName val="0"/>
          <c:showPercent val="0"/>
          <c:showBubbleSize val="0"/>
        </c:dLbls>
        <c:gapWidth val="150"/>
        <c:axId val="214893824"/>
        <c:axId val="2149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E1-4B0B-9C9D-FB040A214674}"/>
            </c:ext>
          </c:extLst>
        </c:ser>
        <c:dLbls>
          <c:showLegendKey val="0"/>
          <c:showVal val="0"/>
          <c:showCatName val="0"/>
          <c:showSerName val="0"/>
          <c:showPercent val="0"/>
          <c:showBubbleSize val="0"/>
        </c:dLbls>
        <c:marker val="1"/>
        <c:smooth val="0"/>
        <c:axId val="214893824"/>
        <c:axId val="214914688"/>
      </c:lineChart>
      <c:dateAx>
        <c:axId val="214893824"/>
        <c:scaling>
          <c:orientation val="minMax"/>
        </c:scaling>
        <c:delete val="1"/>
        <c:axPos val="b"/>
        <c:numFmt formatCode="ge" sourceLinked="1"/>
        <c:majorTickMark val="none"/>
        <c:minorTickMark val="none"/>
        <c:tickLblPos val="none"/>
        <c:crossAx val="214914688"/>
        <c:crosses val="autoZero"/>
        <c:auto val="1"/>
        <c:lblOffset val="100"/>
        <c:baseTimeUnit val="years"/>
      </c:dateAx>
      <c:valAx>
        <c:axId val="2149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FA-4AC8-B446-E2E335517993}"/>
            </c:ext>
          </c:extLst>
        </c:ser>
        <c:dLbls>
          <c:showLegendKey val="0"/>
          <c:showVal val="0"/>
          <c:showCatName val="0"/>
          <c:showSerName val="0"/>
          <c:showPercent val="0"/>
          <c:showBubbleSize val="0"/>
        </c:dLbls>
        <c:gapWidth val="150"/>
        <c:axId val="214831984"/>
        <c:axId val="21488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FA-4AC8-B446-E2E335517993}"/>
            </c:ext>
          </c:extLst>
        </c:ser>
        <c:dLbls>
          <c:showLegendKey val="0"/>
          <c:showVal val="0"/>
          <c:showCatName val="0"/>
          <c:showSerName val="0"/>
          <c:showPercent val="0"/>
          <c:showBubbleSize val="0"/>
        </c:dLbls>
        <c:marker val="1"/>
        <c:smooth val="0"/>
        <c:axId val="214831984"/>
        <c:axId val="214880072"/>
      </c:lineChart>
      <c:dateAx>
        <c:axId val="214831984"/>
        <c:scaling>
          <c:orientation val="minMax"/>
        </c:scaling>
        <c:delete val="1"/>
        <c:axPos val="b"/>
        <c:numFmt formatCode="ge" sourceLinked="1"/>
        <c:majorTickMark val="none"/>
        <c:minorTickMark val="none"/>
        <c:tickLblPos val="none"/>
        <c:crossAx val="214880072"/>
        <c:crosses val="autoZero"/>
        <c:auto val="1"/>
        <c:lblOffset val="100"/>
        <c:baseTimeUnit val="years"/>
      </c:dateAx>
      <c:valAx>
        <c:axId val="21488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3A-4D8D-B436-F73692202D28}"/>
            </c:ext>
          </c:extLst>
        </c:ser>
        <c:dLbls>
          <c:showLegendKey val="0"/>
          <c:showVal val="0"/>
          <c:showCatName val="0"/>
          <c:showSerName val="0"/>
          <c:showPercent val="0"/>
          <c:showBubbleSize val="0"/>
        </c:dLbls>
        <c:gapWidth val="150"/>
        <c:axId val="215012176"/>
        <c:axId val="21501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3A-4D8D-B436-F73692202D28}"/>
            </c:ext>
          </c:extLst>
        </c:ser>
        <c:dLbls>
          <c:showLegendKey val="0"/>
          <c:showVal val="0"/>
          <c:showCatName val="0"/>
          <c:showSerName val="0"/>
          <c:showPercent val="0"/>
          <c:showBubbleSize val="0"/>
        </c:dLbls>
        <c:marker val="1"/>
        <c:smooth val="0"/>
        <c:axId val="215012176"/>
        <c:axId val="215012568"/>
      </c:lineChart>
      <c:dateAx>
        <c:axId val="215012176"/>
        <c:scaling>
          <c:orientation val="minMax"/>
        </c:scaling>
        <c:delete val="1"/>
        <c:axPos val="b"/>
        <c:numFmt formatCode="ge" sourceLinked="1"/>
        <c:majorTickMark val="none"/>
        <c:minorTickMark val="none"/>
        <c:tickLblPos val="none"/>
        <c:crossAx val="215012568"/>
        <c:crosses val="autoZero"/>
        <c:auto val="1"/>
        <c:lblOffset val="100"/>
        <c:baseTimeUnit val="years"/>
      </c:dateAx>
      <c:valAx>
        <c:axId val="21501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88-44E6-81FE-55481E42A8DF}"/>
            </c:ext>
          </c:extLst>
        </c:ser>
        <c:dLbls>
          <c:showLegendKey val="0"/>
          <c:showVal val="0"/>
          <c:showCatName val="0"/>
          <c:showSerName val="0"/>
          <c:showPercent val="0"/>
          <c:showBubbleSize val="0"/>
        </c:dLbls>
        <c:gapWidth val="150"/>
        <c:axId val="215014136"/>
        <c:axId val="21512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88-44E6-81FE-55481E42A8DF}"/>
            </c:ext>
          </c:extLst>
        </c:ser>
        <c:dLbls>
          <c:showLegendKey val="0"/>
          <c:showVal val="0"/>
          <c:showCatName val="0"/>
          <c:showSerName val="0"/>
          <c:showPercent val="0"/>
          <c:showBubbleSize val="0"/>
        </c:dLbls>
        <c:marker val="1"/>
        <c:smooth val="0"/>
        <c:axId val="215014136"/>
        <c:axId val="215129040"/>
      </c:lineChart>
      <c:dateAx>
        <c:axId val="215014136"/>
        <c:scaling>
          <c:orientation val="minMax"/>
        </c:scaling>
        <c:delete val="1"/>
        <c:axPos val="b"/>
        <c:numFmt formatCode="ge" sourceLinked="1"/>
        <c:majorTickMark val="none"/>
        <c:minorTickMark val="none"/>
        <c:tickLblPos val="none"/>
        <c:crossAx val="215129040"/>
        <c:crosses val="autoZero"/>
        <c:auto val="1"/>
        <c:lblOffset val="100"/>
        <c:baseTimeUnit val="years"/>
      </c:dateAx>
      <c:valAx>
        <c:axId val="21512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2426.71</c:v>
                </c:pt>
                <c:pt idx="1">
                  <c:v>2266.83</c:v>
                </c:pt>
                <c:pt idx="2">
                  <c:v>2013.51</c:v>
                </c:pt>
                <c:pt idx="3">
                  <c:v>1595.31</c:v>
                </c:pt>
                <c:pt idx="4">
                  <c:v>1300.5899999999999</c:v>
                </c:pt>
              </c:numCache>
            </c:numRef>
          </c:val>
          <c:extLst xmlns:c16r2="http://schemas.microsoft.com/office/drawing/2015/06/chart">
            <c:ext xmlns:c16="http://schemas.microsoft.com/office/drawing/2014/chart" uri="{C3380CC4-5D6E-409C-BE32-E72D297353CC}">
              <c16:uniqueId val="{00000000-0D75-4922-A19D-B83070E2B04B}"/>
            </c:ext>
          </c:extLst>
        </c:ser>
        <c:dLbls>
          <c:showLegendKey val="0"/>
          <c:showVal val="0"/>
          <c:showCatName val="0"/>
          <c:showSerName val="0"/>
          <c:showPercent val="0"/>
          <c:showBubbleSize val="0"/>
        </c:dLbls>
        <c:gapWidth val="150"/>
        <c:axId val="215130216"/>
        <c:axId val="21513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D75-4922-A19D-B83070E2B04B}"/>
            </c:ext>
          </c:extLst>
        </c:ser>
        <c:dLbls>
          <c:showLegendKey val="0"/>
          <c:showVal val="0"/>
          <c:showCatName val="0"/>
          <c:showSerName val="0"/>
          <c:showPercent val="0"/>
          <c:showBubbleSize val="0"/>
        </c:dLbls>
        <c:marker val="1"/>
        <c:smooth val="0"/>
        <c:axId val="215130216"/>
        <c:axId val="215130608"/>
      </c:lineChart>
      <c:dateAx>
        <c:axId val="215130216"/>
        <c:scaling>
          <c:orientation val="minMax"/>
        </c:scaling>
        <c:delete val="1"/>
        <c:axPos val="b"/>
        <c:numFmt formatCode="ge" sourceLinked="1"/>
        <c:majorTickMark val="none"/>
        <c:minorTickMark val="none"/>
        <c:tickLblPos val="none"/>
        <c:crossAx val="215130608"/>
        <c:crosses val="autoZero"/>
        <c:auto val="1"/>
        <c:lblOffset val="100"/>
        <c:baseTimeUnit val="years"/>
      </c:dateAx>
      <c:valAx>
        <c:axId val="2151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68.45</c:v>
                </c:pt>
                <c:pt idx="1">
                  <c:v>73.11</c:v>
                </c:pt>
                <c:pt idx="2">
                  <c:v>78.650000000000006</c:v>
                </c:pt>
                <c:pt idx="3">
                  <c:v>82.49</c:v>
                </c:pt>
                <c:pt idx="4">
                  <c:v>87.76</c:v>
                </c:pt>
              </c:numCache>
            </c:numRef>
          </c:val>
          <c:extLst xmlns:c16r2="http://schemas.microsoft.com/office/drawing/2015/06/chart">
            <c:ext xmlns:c16="http://schemas.microsoft.com/office/drawing/2014/chart" uri="{C3380CC4-5D6E-409C-BE32-E72D297353CC}">
              <c16:uniqueId val="{00000000-AD7D-4D4F-8BF3-AAB4165E5333}"/>
            </c:ext>
          </c:extLst>
        </c:ser>
        <c:dLbls>
          <c:showLegendKey val="0"/>
          <c:showVal val="0"/>
          <c:showCatName val="0"/>
          <c:showSerName val="0"/>
          <c:showPercent val="0"/>
          <c:showBubbleSize val="0"/>
        </c:dLbls>
        <c:gapWidth val="150"/>
        <c:axId val="215131784"/>
        <c:axId val="2151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AD7D-4D4F-8BF3-AAB4165E5333}"/>
            </c:ext>
          </c:extLst>
        </c:ser>
        <c:dLbls>
          <c:showLegendKey val="0"/>
          <c:showVal val="0"/>
          <c:showCatName val="0"/>
          <c:showSerName val="0"/>
          <c:showPercent val="0"/>
          <c:showBubbleSize val="0"/>
        </c:dLbls>
        <c:marker val="1"/>
        <c:smooth val="0"/>
        <c:axId val="215131784"/>
        <c:axId val="215132176"/>
      </c:lineChart>
      <c:dateAx>
        <c:axId val="215131784"/>
        <c:scaling>
          <c:orientation val="minMax"/>
        </c:scaling>
        <c:delete val="1"/>
        <c:axPos val="b"/>
        <c:numFmt formatCode="ge" sourceLinked="1"/>
        <c:majorTickMark val="none"/>
        <c:minorTickMark val="none"/>
        <c:tickLblPos val="none"/>
        <c:crossAx val="215132176"/>
        <c:crosses val="autoZero"/>
        <c:auto val="1"/>
        <c:lblOffset val="100"/>
        <c:baseTimeUnit val="years"/>
      </c:dateAx>
      <c:valAx>
        <c:axId val="2151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314.75</c:v>
                </c:pt>
                <c:pt idx="1">
                  <c:v>308.13</c:v>
                </c:pt>
                <c:pt idx="2">
                  <c:v>294.08</c:v>
                </c:pt>
                <c:pt idx="3">
                  <c:v>261.64999999999998</c:v>
                </c:pt>
                <c:pt idx="4">
                  <c:v>255.93</c:v>
                </c:pt>
              </c:numCache>
            </c:numRef>
          </c:val>
          <c:extLst xmlns:c16r2="http://schemas.microsoft.com/office/drawing/2015/06/chart">
            <c:ext xmlns:c16="http://schemas.microsoft.com/office/drawing/2014/chart" uri="{C3380CC4-5D6E-409C-BE32-E72D297353CC}">
              <c16:uniqueId val="{00000000-0918-4D9D-B394-2A0B5997E1B0}"/>
            </c:ext>
          </c:extLst>
        </c:ser>
        <c:dLbls>
          <c:showLegendKey val="0"/>
          <c:showVal val="0"/>
          <c:showCatName val="0"/>
          <c:showSerName val="0"/>
          <c:showPercent val="0"/>
          <c:showBubbleSize val="0"/>
        </c:dLbls>
        <c:gapWidth val="150"/>
        <c:axId val="215208488"/>
        <c:axId val="21520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0918-4D9D-B394-2A0B5997E1B0}"/>
            </c:ext>
          </c:extLst>
        </c:ser>
        <c:dLbls>
          <c:showLegendKey val="0"/>
          <c:showVal val="0"/>
          <c:showCatName val="0"/>
          <c:showSerName val="0"/>
          <c:showPercent val="0"/>
          <c:showBubbleSize val="0"/>
        </c:dLbls>
        <c:marker val="1"/>
        <c:smooth val="0"/>
        <c:axId val="215208488"/>
        <c:axId val="215208880"/>
      </c:lineChart>
      <c:dateAx>
        <c:axId val="215208488"/>
        <c:scaling>
          <c:orientation val="minMax"/>
        </c:scaling>
        <c:delete val="1"/>
        <c:axPos val="b"/>
        <c:numFmt formatCode="ge" sourceLinked="1"/>
        <c:majorTickMark val="none"/>
        <c:minorTickMark val="none"/>
        <c:tickLblPos val="none"/>
        <c:crossAx val="215208880"/>
        <c:crosses val="autoZero"/>
        <c:auto val="1"/>
        <c:lblOffset val="100"/>
        <c:baseTimeUnit val="years"/>
      </c:dateAx>
      <c:valAx>
        <c:axId val="21520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85-4AB0-B37C-4204AC62AADB}"/>
            </c:ext>
          </c:extLst>
        </c:ser>
        <c:dLbls>
          <c:showLegendKey val="0"/>
          <c:showVal val="0"/>
          <c:showCatName val="0"/>
          <c:showSerName val="0"/>
          <c:showPercent val="0"/>
          <c:showBubbleSize val="0"/>
        </c:dLbls>
        <c:gapWidth val="150"/>
        <c:axId val="215210056"/>
        <c:axId val="21521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1E85-4AB0-B37C-4204AC62AADB}"/>
            </c:ext>
          </c:extLst>
        </c:ser>
        <c:dLbls>
          <c:showLegendKey val="0"/>
          <c:showVal val="0"/>
          <c:showCatName val="0"/>
          <c:showSerName val="0"/>
          <c:showPercent val="0"/>
          <c:showBubbleSize val="0"/>
        </c:dLbls>
        <c:marker val="1"/>
        <c:smooth val="0"/>
        <c:axId val="215210056"/>
        <c:axId val="215210448"/>
      </c:lineChart>
      <c:dateAx>
        <c:axId val="215210056"/>
        <c:scaling>
          <c:orientation val="minMax"/>
        </c:scaling>
        <c:delete val="1"/>
        <c:axPos val="b"/>
        <c:numFmt formatCode="ge" sourceLinked="1"/>
        <c:majorTickMark val="none"/>
        <c:minorTickMark val="none"/>
        <c:tickLblPos val="none"/>
        <c:crossAx val="215210448"/>
        <c:crosses val="autoZero"/>
        <c:auto val="1"/>
        <c:lblOffset val="100"/>
        <c:baseTimeUnit val="years"/>
      </c:dateAx>
      <c:valAx>
        <c:axId val="2152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83.6</c:v>
                </c:pt>
                <c:pt idx="1">
                  <c:v>84.31</c:v>
                </c:pt>
                <c:pt idx="2">
                  <c:v>85.23</c:v>
                </c:pt>
                <c:pt idx="3">
                  <c:v>85.42</c:v>
                </c:pt>
                <c:pt idx="4">
                  <c:v>85.64</c:v>
                </c:pt>
              </c:numCache>
            </c:numRef>
          </c:val>
          <c:extLst xmlns:c16r2="http://schemas.microsoft.com/office/drawing/2015/06/chart">
            <c:ext xmlns:c16="http://schemas.microsoft.com/office/drawing/2014/chart" uri="{C3380CC4-5D6E-409C-BE32-E72D297353CC}">
              <c16:uniqueId val="{00000000-4262-465F-8692-719E2D1F0E57}"/>
            </c:ext>
          </c:extLst>
        </c:ser>
        <c:dLbls>
          <c:showLegendKey val="0"/>
          <c:showVal val="0"/>
          <c:showCatName val="0"/>
          <c:showSerName val="0"/>
          <c:showPercent val="0"/>
          <c:showBubbleSize val="0"/>
        </c:dLbls>
        <c:gapWidth val="150"/>
        <c:axId val="215211624"/>
        <c:axId val="2155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4262-465F-8692-719E2D1F0E57}"/>
            </c:ext>
          </c:extLst>
        </c:ser>
        <c:dLbls>
          <c:showLegendKey val="0"/>
          <c:showVal val="0"/>
          <c:showCatName val="0"/>
          <c:showSerName val="0"/>
          <c:showPercent val="0"/>
          <c:showBubbleSize val="0"/>
        </c:dLbls>
        <c:marker val="1"/>
        <c:smooth val="0"/>
        <c:axId val="215211624"/>
        <c:axId val="215500448"/>
      </c:lineChart>
      <c:dateAx>
        <c:axId val="215211624"/>
        <c:scaling>
          <c:orientation val="minMax"/>
        </c:scaling>
        <c:delete val="1"/>
        <c:axPos val="b"/>
        <c:numFmt formatCode="ge" sourceLinked="1"/>
        <c:majorTickMark val="none"/>
        <c:minorTickMark val="none"/>
        <c:tickLblPos val="none"/>
        <c:crossAx val="215500448"/>
        <c:crosses val="autoZero"/>
        <c:auto val="1"/>
        <c:lblOffset val="100"/>
        <c:baseTimeUnit val="years"/>
      </c:dateAx>
      <c:valAx>
        <c:axId val="2155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安来市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39409</v>
      </c>
      <c r="AM8" s="66"/>
      <c r="AN8" s="66"/>
      <c r="AO8" s="66"/>
      <c r="AP8" s="66"/>
      <c r="AQ8" s="66"/>
      <c r="AR8" s="66"/>
      <c r="AS8" s="66"/>
      <c r="AT8" s="65">
        <f>データ!T6</f>
        <v>420.93</v>
      </c>
      <c r="AU8" s="65"/>
      <c r="AV8" s="65"/>
      <c r="AW8" s="65"/>
      <c r="AX8" s="65"/>
      <c r="AY8" s="65"/>
      <c r="AZ8" s="65"/>
      <c r="BA8" s="65"/>
      <c r="BB8" s="65">
        <f>データ!U6</f>
        <v>93.62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8.77</v>
      </c>
      <c r="Q10" s="65"/>
      <c r="R10" s="65"/>
      <c r="S10" s="65"/>
      <c r="T10" s="65"/>
      <c r="U10" s="65"/>
      <c r="V10" s="65"/>
      <c r="W10" s="65">
        <f>データ!Q6</f>
        <v>100</v>
      </c>
      <c r="X10" s="65"/>
      <c r="Y10" s="65"/>
      <c r="Z10" s="65"/>
      <c r="AA10" s="65"/>
      <c r="AB10" s="65"/>
      <c r="AC10" s="65"/>
      <c r="AD10" s="66">
        <f>データ!R6</f>
        <v>3439</v>
      </c>
      <c r="AE10" s="66"/>
      <c r="AF10" s="66"/>
      <c r="AG10" s="66"/>
      <c r="AH10" s="66"/>
      <c r="AI10" s="66"/>
      <c r="AJ10" s="66"/>
      <c r="AK10" s="2"/>
      <c r="AL10" s="66">
        <f>データ!V6</f>
        <v>3439</v>
      </c>
      <c r="AM10" s="66"/>
      <c r="AN10" s="66"/>
      <c r="AO10" s="66"/>
      <c r="AP10" s="66"/>
      <c r="AQ10" s="66"/>
      <c r="AR10" s="66"/>
      <c r="AS10" s="66"/>
      <c r="AT10" s="65">
        <f>データ!W6</f>
        <v>1.19</v>
      </c>
      <c r="AU10" s="65"/>
      <c r="AV10" s="65"/>
      <c r="AW10" s="65"/>
      <c r="AX10" s="65"/>
      <c r="AY10" s="65"/>
      <c r="AZ10" s="65"/>
      <c r="BA10" s="65"/>
      <c r="BB10" s="65">
        <f>データ!X6</f>
        <v>2889.92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94x8ASzpjNZUSxE76seFZwh2wcH9xW9AMhqnHV/VI5zsDri3trVc1ZhvxqC4uHjaepN21As33YXp271LOoo9Fw==" saltValue="iMFBPQspSWV21Aly4Qqe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322067</v>
      </c>
      <c r="D6" s="32">
        <f t="shared" si="3"/>
        <v>47</v>
      </c>
      <c r="E6" s="32">
        <f t="shared" si="3"/>
        <v>17</v>
      </c>
      <c r="F6" s="32">
        <f t="shared" si="3"/>
        <v>4</v>
      </c>
      <c r="G6" s="32">
        <f t="shared" si="3"/>
        <v>0</v>
      </c>
      <c r="H6" s="32" t="str">
        <f t="shared" si="3"/>
        <v>島根県　安来市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8.77</v>
      </c>
      <c r="Q6" s="33">
        <f t="shared" si="3"/>
        <v>100</v>
      </c>
      <c r="R6" s="33">
        <f t="shared" si="3"/>
        <v>3439</v>
      </c>
      <c r="S6" s="33">
        <f t="shared" si="3"/>
        <v>39409</v>
      </c>
      <c r="T6" s="33">
        <f t="shared" si="3"/>
        <v>420.93</v>
      </c>
      <c r="U6" s="33">
        <f t="shared" si="3"/>
        <v>93.62</v>
      </c>
      <c r="V6" s="33">
        <f t="shared" si="3"/>
        <v>3439</v>
      </c>
      <c r="W6" s="33">
        <f t="shared" si="3"/>
        <v>1.19</v>
      </c>
      <c r="X6" s="33">
        <f t="shared" si="3"/>
        <v>2889.92</v>
      </c>
      <c r="Y6" s="34">
        <f>IF(Y7="",NA(),Y7)</f>
        <v>57.07</v>
      </c>
      <c r="Z6" s="34">
        <f t="shared" ref="Z6:AH6" si="4">IF(Z7="",NA(),Z7)</f>
        <v>59.6</v>
      </c>
      <c r="AA6" s="34">
        <f t="shared" si="4"/>
        <v>68.11</v>
      </c>
      <c r="AB6" s="34">
        <f t="shared" si="4"/>
        <v>73.05</v>
      </c>
      <c r="AC6" s="34">
        <f t="shared" si="4"/>
        <v>78.91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2426.71</v>
      </c>
      <c r="BG6" s="34">
        <f t="shared" ref="BG6:BO6" si="7">IF(BG7="",NA(),BG7)</f>
        <v>2266.83</v>
      </c>
      <c r="BH6" s="34">
        <f t="shared" si="7"/>
        <v>2013.51</v>
      </c>
      <c r="BI6" s="34">
        <f t="shared" si="7"/>
        <v>1595.31</v>
      </c>
      <c r="BJ6" s="34">
        <f t="shared" si="7"/>
        <v>1300.5899999999999</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68.45</v>
      </c>
      <c r="BR6" s="34">
        <f t="shared" ref="BR6:BZ6" si="8">IF(BR7="",NA(),BR7)</f>
        <v>73.11</v>
      </c>
      <c r="BS6" s="34">
        <f t="shared" si="8"/>
        <v>78.650000000000006</v>
      </c>
      <c r="BT6" s="34">
        <f t="shared" si="8"/>
        <v>82.49</v>
      </c>
      <c r="BU6" s="34">
        <f t="shared" si="8"/>
        <v>87.76</v>
      </c>
      <c r="BV6" s="34">
        <f t="shared" si="8"/>
        <v>53.01</v>
      </c>
      <c r="BW6" s="34">
        <f t="shared" si="8"/>
        <v>50.54</v>
      </c>
      <c r="BX6" s="34">
        <f t="shared" si="8"/>
        <v>49.22</v>
      </c>
      <c r="BY6" s="34">
        <f t="shared" si="8"/>
        <v>69.87</v>
      </c>
      <c r="BZ6" s="34">
        <f t="shared" si="8"/>
        <v>74.3</v>
      </c>
      <c r="CA6" s="33" t="str">
        <f>IF(CA7="","",IF(CA7="-","【-】","【"&amp;SUBSTITUTE(TEXT(CA7,"#,##0.00"),"-","△")&amp;"】"))</f>
        <v>【75.58】</v>
      </c>
      <c r="CB6" s="34">
        <f>IF(CB7="",NA(),CB7)</f>
        <v>314.75</v>
      </c>
      <c r="CC6" s="34">
        <f t="shared" ref="CC6:CK6" si="9">IF(CC7="",NA(),CC7)</f>
        <v>308.13</v>
      </c>
      <c r="CD6" s="34">
        <f t="shared" si="9"/>
        <v>294.08</v>
      </c>
      <c r="CE6" s="34">
        <f t="shared" si="9"/>
        <v>261.64999999999998</v>
      </c>
      <c r="CF6" s="34">
        <f t="shared" si="9"/>
        <v>255.93</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83.6</v>
      </c>
      <c r="CY6" s="34">
        <f t="shared" ref="CY6:DG6" si="11">IF(CY7="",NA(),CY7)</f>
        <v>84.31</v>
      </c>
      <c r="CZ6" s="34">
        <f t="shared" si="11"/>
        <v>85.23</v>
      </c>
      <c r="DA6" s="34">
        <f t="shared" si="11"/>
        <v>85.42</v>
      </c>
      <c r="DB6" s="34">
        <f t="shared" si="11"/>
        <v>85.64</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322067</v>
      </c>
      <c r="D7" s="36">
        <v>47</v>
      </c>
      <c r="E7" s="36">
        <v>17</v>
      </c>
      <c r="F7" s="36">
        <v>4</v>
      </c>
      <c r="G7" s="36">
        <v>0</v>
      </c>
      <c r="H7" s="36" t="s">
        <v>111</v>
      </c>
      <c r="I7" s="36" t="s">
        <v>112</v>
      </c>
      <c r="J7" s="36" t="s">
        <v>113</v>
      </c>
      <c r="K7" s="36" t="s">
        <v>114</v>
      </c>
      <c r="L7" s="36" t="s">
        <v>115</v>
      </c>
      <c r="M7" s="36" t="s">
        <v>116</v>
      </c>
      <c r="N7" s="37" t="s">
        <v>117</v>
      </c>
      <c r="O7" s="37" t="s">
        <v>118</v>
      </c>
      <c r="P7" s="37">
        <v>8.77</v>
      </c>
      <c r="Q7" s="37">
        <v>100</v>
      </c>
      <c r="R7" s="37">
        <v>3439</v>
      </c>
      <c r="S7" s="37">
        <v>39409</v>
      </c>
      <c r="T7" s="37">
        <v>420.93</v>
      </c>
      <c r="U7" s="37">
        <v>93.62</v>
      </c>
      <c r="V7" s="37">
        <v>3439</v>
      </c>
      <c r="W7" s="37">
        <v>1.19</v>
      </c>
      <c r="X7" s="37">
        <v>2889.92</v>
      </c>
      <c r="Y7" s="37">
        <v>57.07</v>
      </c>
      <c r="Z7" s="37">
        <v>59.6</v>
      </c>
      <c r="AA7" s="37">
        <v>68.11</v>
      </c>
      <c r="AB7" s="37">
        <v>73.05</v>
      </c>
      <c r="AC7" s="37">
        <v>78.91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2426.71</v>
      </c>
      <c r="BG7" s="37">
        <v>2266.83</v>
      </c>
      <c r="BH7" s="37">
        <v>2013.51</v>
      </c>
      <c r="BI7" s="37">
        <v>1595.31</v>
      </c>
      <c r="BJ7" s="37">
        <v>1300.5899999999999</v>
      </c>
      <c r="BK7" s="37">
        <v>1554.05</v>
      </c>
      <c r="BL7" s="37">
        <v>1671.86</v>
      </c>
      <c r="BM7" s="37">
        <v>1673.47</v>
      </c>
      <c r="BN7" s="37">
        <v>1298.9100000000001</v>
      </c>
      <c r="BO7" s="37">
        <v>1243.71</v>
      </c>
      <c r="BP7" s="37">
        <v>1225.44</v>
      </c>
      <c r="BQ7" s="37">
        <v>68.45</v>
      </c>
      <c r="BR7" s="37">
        <v>73.11</v>
      </c>
      <c r="BS7" s="37">
        <v>78.650000000000006</v>
      </c>
      <c r="BT7" s="37">
        <v>82.49</v>
      </c>
      <c r="BU7" s="37">
        <v>87.76</v>
      </c>
      <c r="BV7" s="37">
        <v>53.01</v>
      </c>
      <c r="BW7" s="37">
        <v>50.54</v>
      </c>
      <c r="BX7" s="37">
        <v>49.22</v>
      </c>
      <c r="BY7" s="37">
        <v>69.87</v>
      </c>
      <c r="BZ7" s="37">
        <v>74.3</v>
      </c>
      <c r="CA7" s="37">
        <v>75.58</v>
      </c>
      <c r="CB7" s="37">
        <v>314.75</v>
      </c>
      <c r="CC7" s="37">
        <v>308.13</v>
      </c>
      <c r="CD7" s="37">
        <v>294.08</v>
      </c>
      <c r="CE7" s="37">
        <v>261.64999999999998</v>
      </c>
      <c r="CF7" s="37">
        <v>255.93</v>
      </c>
      <c r="CG7" s="37">
        <v>299.39</v>
      </c>
      <c r="CH7" s="37">
        <v>320.36</v>
      </c>
      <c r="CI7" s="37">
        <v>332.02</v>
      </c>
      <c r="CJ7" s="37">
        <v>234.96</v>
      </c>
      <c r="CK7" s="37">
        <v>221.81</v>
      </c>
      <c r="CL7" s="37">
        <v>215.23</v>
      </c>
      <c r="CM7" s="37" t="s">
        <v>117</v>
      </c>
      <c r="CN7" s="37" t="s">
        <v>117</v>
      </c>
      <c r="CO7" s="37" t="s">
        <v>117</v>
      </c>
      <c r="CP7" s="37" t="s">
        <v>117</v>
      </c>
      <c r="CQ7" s="37" t="s">
        <v>117</v>
      </c>
      <c r="CR7" s="37">
        <v>36.200000000000003</v>
      </c>
      <c r="CS7" s="37">
        <v>34.74</v>
      </c>
      <c r="CT7" s="37">
        <v>36.65</v>
      </c>
      <c r="CU7" s="37">
        <v>42.9</v>
      </c>
      <c r="CV7" s="37">
        <v>43.36</v>
      </c>
      <c r="CW7" s="37">
        <v>42.66</v>
      </c>
      <c r="CX7" s="37">
        <v>83.6</v>
      </c>
      <c r="CY7" s="37">
        <v>84.31</v>
      </c>
      <c r="CZ7" s="37">
        <v>85.23</v>
      </c>
      <c r="DA7" s="37">
        <v>85.42</v>
      </c>
      <c r="DB7" s="37">
        <v>85.64</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2019-01-29T04:44:48Z</cp:lastPrinted>
  <dcterms:created xsi:type="dcterms:W3CDTF">2018-12-03T09:16:27Z</dcterms:created>
  <dcterms:modified xsi:type="dcterms:W3CDTF">2019-02-05T23:44:08Z</dcterms:modified>
  <cp:category/>
</cp:coreProperties>
</file>