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mGimWcDE7UTVcwnXO0HyF96oMpgF112L6mmKJPpEQJNDi0WjNx7eW8gjOY/37NXHnq5NeOevCR1h9mhLElnBQ==" workbookSaltValue="3v/cOcU40nigzZDWK2zAMA==" workbookSpinCount="100000" lockStructure="1"/>
  <bookViews>
    <workbookView xWindow="-15" yWindow="6645" windowWidth="28830" windowHeight="670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<sst xmlns="http://schemas.openxmlformats.org/spreadsheetml/2006/main" count="240" uniqueCount="127">
  <si>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</si>
  <si>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</si>
  <si>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</si>
  <si>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</si>
  <si>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</si>
  <si>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</si>
  <si>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</si>
  <si>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</si>
  <si>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</si>
  <si>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</si>
  <si>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</si>
  <si>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</si>
  <si>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</si>
  <si>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</si>
  <si>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</si>
  <si>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</si>
  <si>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</si>
  <si>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</si>
  <si>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</si>
  <si>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</si>
  <si>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</si>
  <si>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</si>
  <si>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</si>
  <si>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</si>
  <si>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</si>
  <si>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</si>
  <si>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</si>
  <si>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</si>
  <si>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</si>
  <si>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</si>
  <si>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</si>
  <si>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</si>
  <si>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</si>
  <si>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</si>
  <si>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</si>
  <si>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</si>
  <si>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</si>
  <si>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</si>
  <si>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</si>
  <si>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</si>
  <si>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</si>
  <si>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</si>
  <si>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</si>
  <si>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</si>
  <si>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</si>
  <si>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</si>
  <si>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</si>
  <si>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</si>
  <si>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</si>
  <si>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</si>
  <si>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</si>
  <si>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</si>
  <si>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</si>
  <si>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</si>
  <si>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</si>
  <si>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</si>
  <si>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</si>
  <si>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</si>
  <si>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</si>
  <si>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</si>
  <si>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</si>
  <si>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</si>
  <si>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</si>
  <si>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</si>
  <si>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</si>
  <si>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</si>
  <si>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</si>
  <si>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</si>
  <si>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</si>
  <si>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</si>
  <si>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</si>
  <si>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</si>
  <si>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</si>
  <si>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</si>
  <si>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</si>
  <si>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</si>
  <si>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</si>
  <si>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</si>
  <si>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</si>
  <si>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</si>
  <si>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</si>
  <si>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</si>
  <si>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</si>
  <si>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</si>
  <si>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</si>
  <si>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</si>
  <si>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</si>
  <si>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</si>
  <si>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</si>
  <si>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</si>
  <si>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</si>
  <si>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</si>
  <si>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</si>
  <si>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</si>
  <si>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</si>
  <si>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</si>
  <si>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</si>
  <si>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</si>
  <si>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</si>
  <si>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</si>
  <si>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</si>
  <si>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</si>
  <si>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</si>
  <si>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</si>
  <si>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</si>
  <si>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</si>
  <si>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</si>
  <si>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</si>
  <si>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</si>
  <si>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</si>
  <si>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</si>
  <si>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</si>
  <si>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</si>
  <si>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</si>
  <si>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</si>
  <si>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</si>
  <si>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</si>
  <si>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</si>
  <si>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</si>
  <si>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</si>
  <si>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</si>
  <si>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</si>
  <si>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</si>
  <si>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</si>
  <si>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平成29年度末現在、供用開始から8年を経過している。現在のところ、法定耐用年数50年を経過した管渠はないため、更新の必要性は低い。</t>
    <phoneticPr fontId="16"/>
  </si>
  <si>
    <t>　当市の下水道事業は、供用開始後8年経った現在でも整備途中であることから、施設利用率や水洗化率が類似団体平均をかなり下回っている。一方、統計数値の算出方法の見直しなどにより、類似団体並みであることが判明した項目もあり、おおむね良好な状態にあるようにも見える。
　とはいえ、一般会計からの繰入に依存する傾向は続いており、平成32年度からの地方公営企業法適用に向け、接続率の向上や経費節減など、経営基盤の強化に努めていく必要がある。</t>
    <rPh sb="37" eb="39">
      <t>シセツ</t>
    </rPh>
    <rPh sb="39" eb="41">
      <t>リヨウ</t>
    </rPh>
    <rPh sb="41" eb="42">
      <t>リツ</t>
    </rPh>
    <rPh sb="43" eb="46">
      <t>スイセンカ</t>
    </rPh>
    <rPh sb="46" eb="47">
      <t>リツ</t>
    </rPh>
    <rPh sb="48" eb="50">
      <t>ルイジ</t>
    </rPh>
    <rPh sb="50" eb="52">
      <t>ダンタイ</t>
    </rPh>
    <rPh sb="52" eb="54">
      <t>ヘイキン</t>
    </rPh>
    <rPh sb="58" eb="60">
      <t>シタマワ</t>
    </rPh>
    <rPh sb="65" eb="67">
      <t>イッポウ</t>
    </rPh>
    <rPh sb="68" eb="70">
      <t>トウケイ</t>
    </rPh>
    <rPh sb="70" eb="72">
      <t>スウチ</t>
    </rPh>
    <rPh sb="73" eb="75">
      <t>サンシュツ</t>
    </rPh>
    <rPh sb="75" eb="77">
      <t>ホウホウ</t>
    </rPh>
    <rPh sb="78" eb="80">
      <t>ミナオ</t>
    </rPh>
    <rPh sb="87" eb="89">
      <t>ルイジ</t>
    </rPh>
    <rPh sb="89" eb="91">
      <t>ダンタイ</t>
    </rPh>
    <rPh sb="91" eb="92">
      <t>ナ</t>
    </rPh>
    <rPh sb="99" eb="101">
      <t>ハンメイ</t>
    </rPh>
    <rPh sb="103" eb="105">
      <t>コウモク</t>
    </rPh>
    <rPh sb="113" eb="115">
      <t>リョウコウ</t>
    </rPh>
    <rPh sb="116" eb="118">
      <t>ジョウタイ</t>
    </rPh>
    <rPh sb="125" eb="126">
      <t>ミ</t>
    </rPh>
    <rPh sb="136" eb="138">
      <t>イッパン</t>
    </rPh>
    <rPh sb="138" eb="140">
      <t>カイケイ</t>
    </rPh>
    <rPh sb="143" eb="145">
      <t>クリイレ</t>
    </rPh>
    <rPh sb="146" eb="148">
      <t>イゾン</t>
    </rPh>
    <rPh sb="150" eb="152">
      <t>ケイコウ</t>
    </rPh>
    <rPh sb="153" eb="154">
      <t>ツヅ</t>
    </rPh>
    <rPh sb="159" eb="161">
      <t>ヘイセイ</t>
    </rPh>
    <rPh sb="163" eb="165">
      <t>ネンド</t>
    </rPh>
    <rPh sb="168" eb="170">
      <t>チホウ</t>
    </rPh>
    <rPh sb="170" eb="172">
      <t>コウエイ</t>
    </rPh>
    <rPh sb="178" eb="179">
      <t>ム</t>
    </rPh>
    <rPh sb="181" eb="183">
      <t>セツゾク</t>
    </rPh>
    <rPh sb="183" eb="184">
      <t>リツ</t>
    </rPh>
    <rPh sb="185" eb="187">
      <t>コウジョウ</t>
    </rPh>
    <rPh sb="188" eb="190">
      <t>ケイヒ</t>
    </rPh>
    <rPh sb="190" eb="192">
      <t>セツゲン</t>
    </rPh>
    <rPh sb="195" eb="197">
      <t>ケイエイ</t>
    </rPh>
    <rPh sb="197" eb="199">
      <t>キバン</t>
    </rPh>
    <rPh sb="200" eb="202">
      <t>キョウカ</t>
    </rPh>
    <rPh sb="203" eb="204">
      <t>ツト</t>
    </rPh>
    <rPh sb="208" eb="210">
      <t>ヒツヨウ</t>
    </rPh>
    <phoneticPr fontId="16"/>
  </si>
  <si>
    <t>①収益的収支比率
　一般会計からの繰入金のうち、収益的収支分と資本的収支分の配分を見直したことにより、ほぼ100％となっている。
④企業債残高対事業規模比率
　企業債残高のうち一般会計が負担すべき額の算定方法を見直した結果、数値が大幅に改善した。
⑤経費回収率
　平成28年度までは地方債償還費用の一部を汚水処理費用に算入していたが、これを高資本費対策経費に計上することとした結果、数値が大幅に改善し、類似団体平均を上回った。
⑥汚水処理原価
　経費回収率と同様の理由で数値が改善し、類似団体平均並みとなった。
⑦施設利用率
　接続人口の増加に伴う処理水量の増加で、概ね改善の傾向が見られる。
⑧水洗化率
　水洗便所設置済人口の増加により、改善傾向にある。</t>
    <rPh sb="10" eb="12">
      <t>イッパン</t>
    </rPh>
    <rPh sb="12" eb="14">
      <t>カイケイ</t>
    </rPh>
    <rPh sb="17" eb="19">
      <t>クリイレ</t>
    </rPh>
    <rPh sb="19" eb="20">
      <t>キン</t>
    </rPh>
    <rPh sb="24" eb="27">
      <t>シュウエキテキ</t>
    </rPh>
    <rPh sb="27" eb="29">
      <t>シュウシ</t>
    </rPh>
    <rPh sb="29" eb="30">
      <t>ブン</t>
    </rPh>
    <rPh sb="31" eb="34">
      <t>シホンテキ</t>
    </rPh>
    <rPh sb="34" eb="36">
      <t>シュウシ</t>
    </rPh>
    <rPh sb="36" eb="37">
      <t>ブン</t>
    </rPh>
    <rPh sb="38" eb="40">
      <t>ハイブン</t>
    </rPh>
    <rPh sb="41" eb="43">
      <t>ミナオ</t>
    </rPh>
    <rPh sb="81" eb="83">
      <t>キギョウ</t>
    </rPh>
    <rPh sb="83" eb="84">
      <t>サイ</t>
    </rPh>
    <rPh sb="84" eb="86">
      <t>ザンダカ</t>
    </rPh>
    <rPh sb="89" eb="91">
      <t>イッパン</t>
    </rPh>
    <rPh sb="91" eb="93">
      <t>カイケイ</t>
    </rPh>
    <rPh sb="94" eb="96">
      <t>フタン</t>
    </rPh>
    <rPh sb="99" eb="100">
      <t>ガク</t>
    </rPh>
    <rPh sb="110" eb="112">
      <t>ケッカ</t>
    </rPh>
    <rPh sb="113" eb="115">
      <t>スウチ</t>
    </rPh>
    <rPh sb="116" eb="118">
      <t>オオハバ</t>
    </rPh>
    <rPh sb="119" eb="121">
      <t>カイゼン</t>
    </rPh>
    <rPh sb="134" eb="136">
      <t>ヘイセイ</t>
    </rPh>
    <rPh sb="138" eb="140">
      <t>ネンド</t>
    </rPh>
    <rPh sb="143" eb="146">
      <t>チホウサイ</t>
    </rPh>
    <rPh sb="146" eb="148">
      <t>ショウカン</t>
    </rPh>
    <rPh sb="148" eb="150">
      <t>ヒヨウ</t>
    </rPh>
    <rPh sb="151" eb="153">
      <t>イチブ</t>
    </rPh>
    <rPh sb="154" eb="156">
      <t>オスイ</t>
    </rPh>
    <rPh sb="156" eb="158">
      <t>ショリ</t>
    </rPh>
    <rPh sb="158" eb="160">
      <t>ヒヨウ</t>
    </rPh>
    <rPh sb="161" eb="163">
      <t>サンニュウ</t>
    </rPh>
    <rPh sb="172" eb="175">
      <t>コウシホン</t>
    </rPh>
    <rPh sb="175" eb="176">
      <t>ヒ</t>
    </rPh>
    <rPh sb="176" eb="178">
      <t>タイサク</t>
    </rPh>
    <rPh sb="178" eb="180">
      <t>ケイヒ</t>
    </rPh>
    <rPh sb="181" eb="183">
      <t>ケイジョウ</t>
    </rPh>
    <rPh sb="190" eb="192">
      <t>ケッカ</t>
    </rPh>
    <rPh sb="193" eb="195">
      <t>スウチ</t>
    </rPh>
    <rPh sb="196" eb="198">
      <t>オオハバ</t>
    </rPh>
    <rPh sb="199" eb="201">
      <t>カイゼン</t>
    </rPh>
    <rPh sb="203" eb="205">
      <t>ルイジ</t>
    </rPh>
    <rPh sb="205" eb="207">
      <t>ダンタイ</t>
    </rPh>
    <rPh sb="207" eb="209">
      <t>ヘイキン</t>
    </rPh>
    <rPh sb="210" eb="212">
      <t>ウワマワ</t>
    </rPh>
    <rPh sb="226" eb="228">
      <t>ケイヒ</t>
    </rPh>
    <rPh sb="228" eb="230">
      <t>カイシュウ</t>
    </rPh>
    <rPh sb="230" eb="231">
      <t>リツ</t>
    </rPh>
    <rPh sb="232" eb="234">
      <t>ドウヨウ</t>
    </rPh>
    <rPh sb="235" eb="237">
      <t>リユウ</t>
    </rPh>
    <rPh sb="238" eb="240">
      <t>スウチ</t>
    </rPh>
    <rPh sb="241" eb="243">
      <t>カイゼン</t>
    </rPh>
    <rPh sb="245" eb="247">
      <t>ルイジ</t>
    </rPh>
    <rPh sb="247" eb="249">
      <t>ダンタイ</t>
    </rPh>
    <rPh sb="249" eb="251">
      <t>ヘイキン</t>
    </rPh>
    <rPh sb="251" eb="252">
      <t>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</si>
</sst>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D3-4CE4-9139-8662EFA5A6B1}"/>
            </c:ext>
          </c:extLst>
        </c:ser>
        <c:dLbls>
          <c:showLegendKey val="0"/>
          <c:showVal val="0"/>
          <c:showCatName val="0"/>
          <c:showSerName val="0"/>
          <c:showPercent val="0"/>
          <c:showBubbleSize val="0"/>
        </c:dLbls>
        <c:gapWidth val="150"/>
        <c:axId val="114268032"/>
        <c:axId val="13702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0.16</c:v>
                </c:pt>
                <c:pt idx="2">
                  <c:v>0.2</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56D3-4CE4-9139-8662EFA5A6B1}"/>
            </c:ext>
          </c:extLst>
        </c:ser>
        <c:dLbls>
          <c:showLegendKey val="0"/>
          <c:showVal val="0"/>
          <c:showCatName val="0"/>
          <c:showSerName val="0"/>
          <c:showPercent val="0"/>
          <c:showBubbleSize val="0"/>
        </c:dLbls>
        <c:marker val="1"/>
        <c:smooth val="0"/>
        <c:axId val="114268032"/>
        <c:axId val="137020544"/>
      </c:lineChart>
      <c:dateAx>
        <c:axId val="114268032"/>
        <c:scaling>
          <c:orientation val="minMax"/>
        </c:scaling>
        <c:delete val="1"/>
        <c:axPos val="b"/>
        <c:numFmt formatCode="ge" sourceLinked="1"/>
        <c:majorTickMark val="none"/>
        <c:minorTickMark val="none"/>
        <c:tickLblPos val="none"/>
        <c:crossAx val="137020544"/>
        <c:crosses val="autoZero"/>
        <c:auto val="1"/>
        <c:lblOffset val="100"/>
        <c:baseTimeUnit val="years"/>
      </c:dateAx>
      <c:valAx>
        <c:axId val="1370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14.42</c:v>
                </c:pt>
                <c:pt idx="1">
                  <c:v>19.440000000000001</c:v>
                </c:pt>
                <c:pt idx="2">
                  <c:v>19.440000000000001</c:v>
                </c:pt>
                <c:pt idx="3">
                  <c:v>24.84</c:v>
                </c:pt>
                <c:pt idx="4">
                  <c:v>27.77</c:v>
                </c:pt>
              </c:numCache>
            </c:numRef>
          </c:val>
          <c:extLst xmlns:c16r2="http://schemas.microsoft.com/office/drawing/2015/06/chart">
            <c:ext xmlns:c16="http://schemas.microsoft.com/office/drawing/2014/chart" uri="{C3380CC4-5D6E-409C-BE32-E72D297353CC}">
              <c16:uniqueId val="{00000000-AF33-4390-B9F9-C80119E6BC26}"/>
            </c:ext>
          </c:extLst>
        </c:ser>
        <c:dLbls>
          <c:showLegendKey val="0"/>
          <c:showVal val="0"/>
          <c:showCatName val="0"/>
          <c:showSerName val="0"/>
          <c:showPercent val="0"/>
          <c:showBubbleSize val="0"/>
        </c:dLbls>
        <c:gapWidth val="150"/>
        <c:axId val="178277760"/>
        <c:axId val="1783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41.63</c:v>
                </c:pt>
                <c:pt idx="2">
                  <c:v>39.869999999999997</c:v>
                </c:pt>
                <c:pt idx="3">
                  <c:v>41.28</c:v>
                </c:pt>
                <c:pt idx="4">
                  <c:v>41.45</c:v>
                </c:pt>
              </c:numCache>
            </c:numRef>
          </c:val>
          <c:smooth val="0"/>
          <c:extLst xmlns:c16r2="http://schemas.microsoft.com/office/drawing/2015/06/chart">
            <c:ext xmlns:c16="http://schemas.microsoft.com/office/drawing/2014/chart" uri="{C3380CC4-5D6E-409C-BE32-E72D297353CC}">
              <c16:uniqueId val="{00000001-AF33-4390-B9F9-C80119E6BC26}"/>
            </c:ext>
          </c:extLst>
        </c:ser>
        <c:dLbls>
          <c:showLegendKey val="0"/>
          <c:showVal val="0"/>
          <c:showCatName val="0"/>
          <c:showSerName val="0"/>
          <c:showPercent val="0"/>
          <c:showBubbleSize val="0"/>
        </c:dLbls>
        <c:marker val="1"/>
        <c:smooth val="0"/>
        <c:axId val="178277760"/>
        <c:axId val="178357760"/>
      </c:lineChart>
      <c:dateAx>
        <c:axId val="178277760"/>
        <c:scaling>
          <c:orientation val="minMax"/>
        </c:scaling>
        <c:delete val="1"/>
        <c:axPos val="b"/>
        <c:numFmt formatCode="ge" sourceLinked="1"/>
        <c:majorTickMark val="none"/>
        <c:minorTickMark val="none"/>
        <c:tickLblPos val="none"/>
        <c:crossAx val="178357760"/>
        <c:crosses val="autoZero"/>
        <c:auto val="1"/>
        <c:lblOffset val="100"/>
        <c:baseTimeUnit val="years"/>
      </c:dateAx>
      <c:valAx>
        <c:axId val="1783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42.96</c:v>
                </c:pt>
                <c:pt idx="1">
                  <c:v>46.22</c:v>
                </c:pt>
                <c:pt idx="2">
                  <c:v>47.18</c:v>
                </c:pt>
                <c:pt idx="3">
                  <c:v>50.2</c:v>
                </c:pt>
                <c:pt idx="4">
                  <c:v>53.14</c:v>
                </c:pt>
              </c:numCache>
            </c:numRef>
          </c:val>
          <c:extLst xmlns:c16r2="http://schemas.microsoft.com/office/drawing/2015/06/chart">
            <c:ext xmlns:c16="http://schemas.microsoft.com/office/drawing/2014/chart" uri="{C3380CC4-5D6E-409C-BE32-E72D297353CC}">
              <c16:uniqueId val="{00000000-8D25-41E3-ABFE-337725A15568}"/>
            </c:ext>
          </c:extLst>
        </c:ser>
        <c:dLbls>
          <c:showLegendKey val="0"/>
          <c:showVal val="0"/>
          <c:showCatName val="0"/>
          <c:showSerName val="0"/>
          <c:showPercent val="0"/>
          <c:showBubbleSize val="0"/>
        </c:dLbls>
        <c:gapWidth val="150"/>
        <c:axId val="241178112"/>
        <c:axId val="2616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66.33</c:v>
                </c:pt>
                <c:pt idx="2">
                  <c:v>61.37</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8D25-41E3-ABFE-337725A15568}"/>
            </c:ext>
          </c:extLst>
        </c:ser>
        <c:dLbls>
          <c:showLegendKey val="0"/>
          <c:showVal val="0"/>
          <c:showCatName val="0"/>
          <c:showSerName val="0"/>
          <c:showPercent val="0"/>
          <c:showBubbleSize val="0"/>
        </c:dLbls>
        <c:marker val="1"/>
        <c:smooth val="0"/>
        <c:axId val="241178112"/>
        <c:axId val="261664768"/>
      </c:lineChart>
      <c:dateAx>
        <c:axId val="241178112"/>
        <c:scaling>
          <c:orientation val="minMax"/>
        </c:scaling>
        <c:delete val="1"/>
        <c:axPos val="b"/>
        <c:numFmt formatCode="ge" sourceLinked="1"/>
        <c:majorTickMark val="none"/>
        <c:minorTickMark val="none"/>
        <c:tickLblPos val="none"/>
        <c:crossAx val="261664768"/>
        <c:crosses val="autoZero"/>
        <c:auto val="1"/>
        <c:lblOffset val="100"/>
        <c:baseTimeUnit val="years"/>
      </c:dateAx>
      <c:valAx>
        <c:axId val="2616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76.13</c:v>
                </c:pt>
                <c:pt idx="1">
                  <c:v>74.7</c:v>
                </c:pt>
                <c:pt idx="2">
                  <c:v>74.28</c:v>
                </c:pt>
                <c:pt idx="3">
                  <c:v>72.86</c:v>
                </c:pt>
                <c:pt idx="4">
                  <c:v>99.95</c:v>
                </c:pt>
              </c:numCache>
            </c:numRef>
          </c:val>
          <c:extLst xmlns:c16r2="http://schemas.microsoft.com/office/drawing/2015/06/chart">
            <c:ext xmlns:c16="http://schemas.microsoft.com/office/drawing/2014/chart" uri="{C3380CC4-5D6E-409C-BE32-E72D297353CC}">
              <c16:uniqueId val="{00000000-7E61-4F80-AF2B-8D5EFB6B86CD}"/>
            </c:ext>
          </c:extLst>
        </c:ser>
        <c:dLbls>
          <c:showLegendKey val="0"/>
          <c:showVal val="0"/>
          <c:showCatName val="0"/>
          <c:showSerName val="0"/>
          <c:showPercent val="0"/>
          <c:showBubbleSize val="0"/>
        </c:dLbls>
        <c:gapWidth val="150"/>
        <c:axId val="163107200"/>
        <c:axId val="1631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61-4F80-AF2B-8D5EFB6B86CD}"/>
            </c:ext>
          </c:extLst>
        </c:ser>
        <c:dLbls>
          <c:showLegendKey val="0"/>
          <c:showVal val="0"/>
          <c:showCatName val="0"/>
          <c:showSerName val="0"/>
          <c:showPercent val="0"/>
          <c:showBubbleSize val="0"/>
        </c:dLbls>
        <c:marker val="1"/>
        <c:smooth val="0"/>
        <c:axId val="163107200"/>
        <c:axId val="163109120"/>
      </c:lineChart>
      <c:dateAx>
        <c:axId val="163107200"/>
        <c:scaling>
          <c:orientation val="minMax"/>
        </c:scaling>
        <c:delete val="1"/>
        <c:axPos val="b"/>
        <c:numFmt formatCode="ge" sourceLinked="1"/>
        <c:majorTickMark val="none"/>
        <c:minorTickMark val="none"/>
        <c:tickLblPos val="none"/>
        <c:crossAx val="163109120"/>
        <c:crosses val="autoZero"/>
        <c:auto val="1"/>
        <c:lblOffset val="100"/>
        <c:baseTimeUnit val="years"/>
      </c:dateAx>
      <c:valAx>
        <c:axId val="1631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F8-42C1-8E70-5293F51294C2}"/>
            </c:ext>
          </c:extLst>
        </c:ser>
        <c:dLbls>
          <c:showLegendKey val="0"/>
          <c:showVal val="0"/>
          <c:showCatName val="0"/>
          <c:showSerName val="0"/>
          <c:showPercent val="0"/>
          <c:showBubbleSize val="0"/>
        </c:dLbls>
        <c:gapWidth val="150"/>
        <c:axId val="163373440"/>
        <c:axId val="1633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F8-42C1-8E70-5293F51294C2}"/>
            </c:ext>
          </c:extLst>
        </c:ser>
        <c:dLbls>
          <c:showLegendKey val="0"/>
          <c:showVal val="0"/>
          <c:showCatName val="0"/>
          <c:showSerName val="0"/>
          <c:showPercent val="0"/>
          <c:showBubbleSize val="0"/>
        </c:dLbls>
        <c:marker val="1"/>
        <c:smooth val="0"/>
        <c:axId val="163373440"/>
        <c:axId val="163375360"/>
      </c:lineChart>
      <c:dateAx>
        <c:axId val="163373440"/>
        <c:scaling>
          <c:orientation val="minMax"/>
        </c:scaling>
        <c:delete val="1"/>
        <c:axPos val="b"/>
        <c:numFmt formatCode="ge" sourceLinked="1"/>
        <c:majorTickMark val="none"/>
        <c:minorTickMark val="none"/>
        <c:tickLblPos val="none"/>
        <c:crossAx val="163375360"/>
        <c:crosses val="autoZero"/>
        <c:auto val="1"/>
        <c:lblOffset val="100"/>
        <c:baseTimeUnit val="years"/>
      </c:dateAx>
      <c:valAx>
        <c:axId val="1633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4C-4373-A8F9-53494F64A121}"/>
            </c:ext>
          </c:extLst>
        </c:ser>
        <c:dLbls>
          <c:showLegendKey val="0"/>
          <c:showVal val="0"/>
          <c:showCatName val="0"/>
          <c:showSerName val="0"/>
          <c:showPercent val="0"/>
          <c:showBubbleSize val="0"/>
        </c:dLbls>
        <c:gapWidth val="150"/>
        <c:axId val="164373248"/>
        <c:axId val="1643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4C-4373-A8F9-53494F64A121}"/>
            </c:ext>
          </c:extLst>
        </c:ser>
        <c:dLbls>
          <c:showLegendKey val="0"/>
          <c:showVal val="0"/>
          <c:showCatName val="0"/>
          <c:showSerName val="0"/>
          <c:showPercent val="0"/>
          <c:showBubbleSize val="0"/>
        </c:dLbls>
        <c:marker val="1"/>
        <c:smooth val="0"/>
        <c:axId val="164373248"/>
        <c:axId val="164375168"/>
      </c:lineChart>
      <c:dateAx>
        <c:axId val="164373248"/>
        <c:scaling>
          <c:orientation val="minMax"/>
        </c:scaling>
        <c:delete val="1"/>
        <c:axPos val="b"/>
        <c:numFmt formatCode="ge" sourceLinked="1"/>
        <c:majorTickMark val="none"/>
        <c:minorTickMark val="none"/>
        <c:tickLblPos val="none"/>
        <c:crossAx val="164375168"/>
        <c:crosses val="autoZero"/>
        <c:auto val="1"/>
        <c:lblOffset val="100"/>
        <c:baseTimeUnit val="years"/>
      </c:dateAx>
      <c:valAx>
        <c:axId val="1643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A7-4CC3-B694-9353EE630A81}"/>
            </c:ext>
          </c:extLst>
        </c:ser>
        <c:dLbls>
          <c:showLegendKey val="0"/>
          <c:showVal val="0"/>
          <c:showCatName val="0"/>
          <c:showSerName val="0"/>
          <c:showPercent val="0"/>
          <c:showBubbleSize val="0"/>
        </c:dLbls>
        <c:gapWidth val="150"/>
        <c:axId val="164620928"/>
        <c:axId val="1647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A7-4CC3-B694-9353EE630A81}"/>
            </c:ext>
          </c:extLst>
        </c:ser>
        <c:dLbls>
          <c:showLegendKey val="0"/>
          <c:showVal val="0"/>
          <c:showCatName val="0"/>
          <c:showSerName val="0"/>
          <c:showPercent val="0"/>
          <c:showBubbleSize val="0"/>
        </c:dLbls>
        <c:marker val="1"/>
        <c:smooth val="0"/>
        <c:axId val="164620928"/>
        <c:axId val="164775040"/>
      </c:lineChart>
      <c:dateAx>
        <c:axId val="164620928"/>
        <c:scaling>
          <c:orientation val="minMax"/>
        </c:scaling>
        <c:delete val="1"/>
        <c:axPos val="b"/>
        <c:numFmt formatCode="ge" sourceLinked="1"/>
        <c:majorTickMark val="none"/>
        <c:minorTickMark val="none"/>
        <c:tickLblPos val="none"/>
        <c:crossAx val="164775040"/>
        <c:crosses val="autoZero"/>
        <c:auto val="1"/>
        <c:lblOffset val="100"/>
        <c:baseTimeUnit val="years"/>
      </c:dateAx>
      <c:valAx>
        <c:axId val="1647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88-487A-9F21-0F97298C04DF}"/>
            </c:ext>
          </c:extLst>
        </c:ser>
        <c:dLbls>
          <c:showLegendKey val="0"/>
          <c:showVal val="0"/>
          <c:showCatName val="0"/>
          <c:showSerName val="0"/>
          <c:showPercent val="0"/>
          <c:showBubbleSize val="0"/>
        </c:dLbls>
        <c:gapWidth val="150"/>
        <c:axId val="165212928"/>
        <c:axId val="1652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88-487A-9F21-0F97298C04DF}"/>
            </c:ext>
          </c:extLst>
        </c:ser>
        <c:dLbls>
          <c:showLegendKey val="0"/>
          <c:showVal val="0"/>
          <c:showCatName val="0"/>
          <c:showSerName val="0"/>
          <c:showPercent val="0"/>
          <c:showBubbleSize val="0"/>
        </c:dLbls>
        <c:marker val="1"/>
        <c:smooth val="0"/>
        <c:axId val="165212928"/>
        <c:axId val="165215232"/>
      </c:lineChart>
      <c:dateAx>
        <c:axId val="165212928"/>
        <c:scaling>
          <c:orientation val="minMax"/>
        </c:scaling>
        <c:delete val="1"/>
        <c:axPos val="b"/>
        <c:numFmt formatCode="ge" sourceLinked="1"/>
        <c:majorTickMark val="none"/>
        <c:minorTickMark val="none"/>
        <c:tickLblPos val="none"/>
        <c:crossAx val="165215232"/>
        <c:crosses val="autoZero"/>
        <c:auto val="1"/>
        <c:lblOffset val="100"/>
        <c:baseTimeUnit val="years"/>
      </c:dateAx>
      <c:valAx>
        <c:axId val="1652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5035.34</c:v>
                </c:pt>
                <c:pt idx="1">
                  <c:v>4135.8100000000004</c:v>
                </c:pt>
                <c:pt idx="2">
                  <c:v>3500.84</c:v>
                </c:pt>
                <c:pt idx="3">
                  <c:v>3260.76</c:v>
                </c:pt>
                <c:pt idx="4">
                  <c:v>24.36</c:v>
                </c:pt>
              </c:numCache>
            </c:numRef>
          </c:val>
          <c:extLst xmlns:c16r2="http://schemas.microsoft.com/office/drawing/2015/06/chart">
            <c:ext xmlns:c16="http://schemas.microsoft.com/office/drawing/2014/chart" uri="{C3380CC4-5D6E-409C-BE32-E72D297353CC}">
              <c16:uniqueId val="{00000000-2C99-45DA-A903-ACE950D30D4F}"/>
            </c:ext>
          </c:extLst>
        </c:ser>
        <c:dLbls>
          <c:showLegendKey val="0"/>
          <c:showVal val="0"/>
          <c:showCatName val="0"/>
          <c:showSerName val="0"/>
          <c:showPercent val="0"/>
          <c:showBubbleSize val="0"/>
        </c:dLbls>
        <c:gapWidth val="150"/>
        <c:axId val="166620160"/>
        <c:axId val="17308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1315.67</c:v>
                </c:pt>
                <c:pt idx="2">
                  <c:v>1824.34</c:v>
                </c:pt>
                <c:pt idx="3">
                  <c:v>1604.64</c:v>
                </c:pt>
                <c:pt idx="4">
                  <c:v>1217.7</c:v>
                </c:pt>
              </c:numCache>
            </c:numRef>
          </c:val>
          <c:smooth val="0"/>
          <c:extLst xmlns:c16r2="http://schemas.microsoft.com/office/drawing/2015/06/chart">
            <c:ext xmlns:c16="http://schemas.microsoft.com/office/drawing/2014/chart" uri="{C3380CC4-5D6E-409C-BE32-E72D297353CC}">
              <c16:uniqueId val="{00000001-2C99-45DA-A903-ACE950D30D4F}"/>
            </c:ext>
          </c:extLst>
        </c:ser>
        <c:dLbls>
          <c:showLegendKey val="0"/>
          <c:showVal val="0"/>
          <c:showCatName val="0"/>
          <c:showSerName val="0"/>
          <c:showPercent val="0"/>
          <c:showBubbleSize val="0"/>
        </c:dLbls>
        <c:marker val="1"/>
        <c:smooth val="0"/>
        <c:axId val="166620160"/>
        <c:axId val="173089920"/>
      </c:lineChart>
      <c:dateAx>
        <c:axId val="166620160"/>
        <c:scaling>
          <c:orientation val="minMax"/>
        </c:scaling>
        <c:delete val="1"/>
        <c:axPos val="b"/>
        <c:numFmt formatCode="ge" sourceLinked="1"/>
        <c:majorTickMark val="none"/>
        <c:minorTickMark val="none"/>
        <c:tickLblPos val="none"/>
        <c:crossAx val="173089920"/>
        <c:crosses val="autoZero"/>
        <c:auto val="1"/>
        <c:lblOffset val="100"/>
        <c:baseTimeUnit val="years"/>
      </c:dateAx>
      <c:valAx>
        <c:axId val="1730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20.37</c:v>
                </c:pt>
                <c:pt idx="1">
                  <c:v>22.32</c:v>
                </c:pt>
                <c:pt idx="2">
                  <c:v>26.46</c:v>
                </c:pt>
                <c:pt idx="3">
                  <c:v>27.59</c:v>
                </c:pt>
                <c:pt idx="4">
                  <c:v>75.61</c:v>
                </c:pt>
              </c:numCache>
            </c:numRef>
          </c:val>
          <c:extLst xmlns:c16r2="http://schemas.microsoft.com/office/drawing/2015/06/chart">
            <c:ext xmlns:c16="http://schemas.microsoft.com/office/drawing/2014/chart" uri="{C3380CC4-5D6E-409C-BE32-E72D297353CC}">
              <c16:uniqueId val="{00000000-E35E-41A5-BCE6-720685E17CAE}"/>
            </c:ext>
          </c:extLst>
        </c:ser>
        <c:dLbls>
          <c:showLegendKey val="0"/>
          <c:showVal val="0"/>
          <c:showCatName val="0"/>
          <c:showSerName val="0"/>
          <c:showPercent val="0"/>
          <c:showBubbleSize val="0"/>
        </c:dLbls>
        <c:gapWidth val="150"/>
        <c:axId val="176031232"/>
        <c:axId val="1761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60.78</c:v>
                </c:pt>
                <c:pt idx="2">
                  <c:v>54.16</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E35E-41A5-BCE6-720685E17CAE}"/>
            </c:ext>
          </c:extLst>
        </c:ser>
        <c:dLbls>
          <c:showLegendKey val="0"/>
          <c:showVal val="0"/>
          <c:showCatName val="0"/>
          <c:showSerName val="0"/>
          <c:showPercent val="0"/>
          <c:showBubbleSize val="0"/>
        </c:dLbls>
        <c:marker val="1"/>
        <c:smooth val="0"/>
        <c:axId val="176031232"/>
        <c:axId val="176173440"/>
      </c:lineChart>
      <c:dateAx>
        <c:axId val="176031232"/>
        <c:scaling>
          <c:orientation val="minMax"/>
        </c:scaling>
        <c:delete val="1"/>
        <c:axPos val="b"/>
        <c:numFmt formatCode="ge" sourceLinked="1"/>
        <c:majorTickMark val="none"/>
        <c:minorTickMark val="none"/>
        <c:tickLblPos val="none"/>
        <c:crossAx val="176173440"/>
        <c:crosses val="autoZero"/>
        <c:auto val="1"/>
        <c:lblOffset val="100"/>
        <c:baseTimeUnit val="years"/>
      </c:dateAx>
      <c:valAx>
        <c:axId val="1761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882.13</c:v>
                </c:pt>
                <c:pt idx="1">
                  <c:v>892.84</c:v>
                </c:pt>
                <c:pt idx="2">
                  <c:v>794.05</c:v>
                </c:pt>
                <c:pt idx="3">
                  <c:v>701.93</c:v>
                </c:pt>
                <c:pt idx="4">
                  <c:v>253.87</c:v>
                </c:pt>
              </c:numCache>
            </c:numRef>
          </c:val>
          <c:extLst xmlns:c16r2="http://schemas.microsoft.com/office/drawing/2015/06/chart">
            <c:ext xmlns:c16="http://schemas.microsoft.com/office/drawing/2014/chart" uri="{C3380CC4-5D6E-409C-BE32-E72D297353CC}">
              <c16:uniqueId val="{00000000-054B-4FCC-9241-6D4AE1704865}"/>
            </c:ext>
          </c:extLst>
        </c:ser>
        <c:dLbls>
          <c:showLegendKey val="0"/>
          <c:showVal val="0"/>
          <c:showCatName val="0"/>
          <c:showSerName val="0"/>
          <c:showPercent val="0"/>
          <c:showBubbleSize val="0"/>
        </c:dLbls>
        <c:gapWidth val="150"/>
        <c:axId val="176565632"/>
        <c:axId val="17789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276.26</c:v>
                </c:pt>
                <c:pt idx="2">
                  <c:v>307.56</c:v>
                </c:pt>
                <c:pt idx="3">
                  <c:v>277.67</c:v>
                </c:pt>
                <c:pt idx="4">
                  <c:v>260.11</c:v>
                </c:pt>
              </c:numCache>
            </c:numRef>
          </c:val>
          <c:smooth val="0"/>
          <c:extLst xmlns:c16r2="http://schemas.microsoft.com/office/drawing/2015/06/chart">
            <c:ext xmlns:c16="http://schemas.microsoft.com/office/drawing/2014/chart" uri="{C3380CC4-5D6E-409C-BE32-E72D297353CC}">
              <c16:uniqueId val="{00000001-054B-4FCC-9241-6D4AE1704865}"/>
            </c:ext>
          </c:extLst>
        </c:ser>
        <c:dLbls>
          <c:showLegendKey val="0"/>
          <c:showVal val="0"/>
          <c:showCatName val="0"/>
          <c:showSerName val="0"/>
          <c:showPercent val="0"/>
          <c:showBubbleSize val="0"/>
        </c:dLbls>
        <c:marker val="1"/>
        <c:smooth val="0"/>
        <c:axId val="176565632"/>
        <c:axId val="177891968"/>
      </c:lineChart>
      <c:dateAx>
        <c:axId val="176565632"/>
        <c:scaling>
          <c:orientation val="minMax"/>
        </c:scaling>
        <c:delete val="1"/>
        <c:axPos val="b"/>
        <c:numFmt formatCode="ge" sourceLinked="1"/>
        <c:majorTickMark val="none"/>
        <c:minorTickMark val="none"/>
        <c:tickLblPos val="none"/>
        <c:crossAx val="177891968"/>
        <c:crosses val="autoZero"/>
        <c:auto val="1"/>
        <c:lblOffset val="100"/>
        <c:baseTimeUnit val="years"/>
      </c:dateAx>
      <c:valAx>
        <c:axId val="1778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島根県　大田市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Cd3</v>
      </c>
      <c r="X8" s="77"/>
      <c r="Y8" s="77"/>
      <c r="Z8" s="77"/>
      <c r="AA8" s="77"/>
      <c r="AB8" s="77"/>
      <c r="AC8" s="77"/>
      <c r="AD8" s="78" t="str">
        <f>データ!$M$6</f>
        <v>非設置</v>
      </c>
      <c r="AE8" s="78"/>
      <c r="AF8" s="78"/>
      <c r="AG8" s="78"/>
      <c r="AH8" s="78"/>
      <c r="AI8" s="78"/>
      <c r="AJ8" s="78"/>
      <c r="AK8" s="3"/>
      <c r="AL8" s="72">
        <f>データ!S6</f>
        <v>35549</v>
      </c>
      <c r="AM8" s="72"/>
      <c r="AN8" s="72"/>
      <c r="AO8" s="72"/>
      <c r="AP8" s="72"/>
      <c r="AQ8" s="72"/>
      <c r="AR8" s="72"/>
      <c r="AS8" s="72"/>
      <c r="AT8" s="71">
        <f>データ!T6</f>
        <v>435.71</v>
      </c>
      <c r="AU8" s="71"/>
      <c r="AV8" s="71"/>
      <c r="AW8" s="71"/>
      <c r="AX8" s="71"/>
      <c r="AY8" s="71"/>
      <c r="AZ8" s="71"/>
      <c r="BA8" s="71"/>
      <c r="BB8" s="71">
        <f>データ!U6</f>
        <v>81.59</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12.35</v>
      </c>
      <c r="Q10" s="71"/>
      <c r="R10" s="71"/>
      <c r="S10" s="71"/>
      <c r="T10" s="71"/>
      <c r="U10" s="71"/>
      <c r="V10" s="71"/>
      <c r="W10" s="71">
        <f>データ!Q6</f>
        <v>97.83</v>
      </c>
      <c r="X10" s="71"/>
      <c r="Y10" s="71"/>
      <c r="Z10" s="71"/>
      <c r="AA10" s="71"/>
      <c r="AB10" s="71"/>
      <c r="AC10" s="71"/>
      <c r="AD10" s="72">
        <f>データ!R6</f>
        <v>3240</v>
      </c>
      <c r="AE10" s="72"/>
      <c r="AF10" s="72"/>
      <c r="AG10" s="72"/>
      <c r="AH10" s="72"/>
      <c r="AI10" s="72"/>
      <c r="AJ10" s="72"/>
      <c r="AK10" s="2"/>
      <c r="AL10" s="72">
        <f>データ!V6</f>
        <v>4362</v>
      </c>
      <c r="AM10" s="72"/>
      <c r="AN10" s="72"/>
      <c r="AO10" s="72"/>
      <c r="AP10" s="72"/>
      <c r="AQ10" s="72"/>
      <c r="AR10" s="72"/>
      <c r="AS10" s="72"/>
      <c r="AT10" s="71">
        <f>データ!W6</f>
        <v>1.89</v>
      </c>
      <c r="AU10" s="71"/>
      <c r="AV10" s="71"/>
      <c r="AW10" s="71"/>
      <c r="AX10" s="71"/>
      <c r="AY10" s="71"/>
      <c r="AZ10" s="71"/>
      <c r="BA10" s="71"/>
      <c r="BB10" s="71">
        <f>データ!X6</f>
        <v>2307.94</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57</v>
      </c>
      <c r="O86" s="25" t="str">
        <f>データ!EO6</f>
        <v>【0.23】</v>
      </c>
    </row>
  </sheetData>
  <sheetProtection algorithmName="SHA-512" hashValue="AlEU6APkqgNNEribtSBDWYvf2XW9Tfy9+nIr++qBAYEluw4YruI/wKTubjCb/WAKN1NJVNZ/mL7AQHeLAV4X5g==" saltValue="ug9PHHhZm8kqY4/ybht1x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X1" workbookViewId="0">
      <selection activeCell="BI8" sqref="BI8"/>
    </sheetView>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322059</v>
      </c>
      <c r="D6" s="32">
        <f t="shared" si="3"/>
        <v>47</v>
      </c>
      <c r="E6" s="32">
        <f t="shared" si="3"/>
        <v>17</v>
      </c>
      <c r="F6" s="32">
        <f t="shared" si="3"/>
        <v>1</v>
      </c>
      <c r="G6" s="32">
        <f t="shared" si="3"/>
        <v>0</v>
      </c>
      <c r="H6" s="32" t="str">
        <f t="shared" si="3"/>
        <v>島根県　大田市</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12.35</v>
      </c>
      <c r="Q6" s="33">
        <f t="shared" si="3"/>
        <v>97.83</v>
      </c>
      <c r="R6" s="33">
        <f t="shared" si="3"/>
        <v>3240</v>
      </c>
      <c r="S6" s="33">
        <f t="shared" si="3"/>
        <v>35549</v>
      </c>
      <c r="T6" s="33">
        <f t="shared" si="3"/>
        <v>435.71</v>
      </c>
      <c r="U6" s="33">
        <f t="shared" si="3"/>
        <v>81.59</v>
      </c>
      <c r="V6" s="33">
        <f t="shared" si="3"/>
        <v>4362</v>
      </c>
      <c r="W6" s="33">
        <f t="shared" si="3"/>
        <v>1.89</v>
      </c>
      <c r="X6" s="33">
        <f t="shared" si="3"/>
        <v>2307.94</v>
      </c>
      <c r="Y6" s="34">
        <f>IF(Y7="",NA(),Y7)</f>
        <v>76.13</v>
      </c>
      <c r="Z6" s="34">
        <f t="shared" ref="Z6:AH6" si="4">IF(Z7="",NA(),Z7)</f>
        <v>74.7</v>
      </c>
      <c r="AA6" s="34">
        <f t="shared" si="4"/>
        <v>74.28</v>
      </c>
      <c r="AB6" s="34">
        <f t="shared" si="4"/>
        <v>72.86</v>
      </c>
      <c r="AC6" s="34">
        <f t="shared" si="4"/>
        <v>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5035.34</v>
      </c>
      <c r="BG6" s="34">
        <f t="shared" ref="BG6:BO6" si="7">IF(BG7="",NA(),BG7)</f>
        <v>4135.8100000000004</v>
      </c>
      <c r="BH6" s="34">
        <f t="shared" si="7"/>
        <v>3500.84</v>
      </c>
      <c r="BI6" s="34">
        <f t="shared" si="7"/>
        <v>3260.76</v>
      </c>
      <c r="BJ6" s="34">
        <f t="shared" si="7"/>
        <v>24.36</v>
      </c>
      <c r="BK6" s="34">
        <f t="shared" si="7"/>
        <v>1826.49</v>
      </c>
      <c r="BL6" s="34">
        <f t="shared" si="7"/>
        <v>1315.67</v>
      </c>
      <c r="BM6" s="34">
        <f t="shared" si="7"/>
        <v>1824.34</v>
      </c>
      <c r="BN6" s="34">
        <f t="shared" si="7"/>
        <v>1604.64</v>
      </c>
      <c r="BO6" s="34">
        <f t="shared" si="7"/>
        <v>1217.7</v>
      </c>
      <c r="BP6" s="33" t="str">
        <f>IF(BP7="","",IF(BP7="-","【-】","【"&amp;SUBSTITUTE(TEXT(BP7,"#,##0.00"),"-","△")&amp;"】"))</f>
        <v>【707.33】</v>
      </c>
      <c r="BQ6" s="34">
        <f>IF(BQ7="",NA(),BQ7)</f>
        <v>20.37</v>
      </c>
      <c r="BR6" s="34">
        <f t="shared" ref="BR6:BZ6" si="8">IF(BR7="",NA(),BR7)</f>
        <v>22.32</v>
      </c>
      <c r="BS6" s="34">
        <f t="shared" si="8"/>
        <v>26.46</v>
      </c>
      <c r="BT6" s="34">
        <f t="shared" si="8"/>
        <v>27.59</v>
      </c>
      <c r="BU6" s="34">
        <f t="shared" si="8"/>
        <v>75.61</v>
      </c>
      <c r="BV6" s="34">
        <f t="shared" si="8"/>
        <v>48</v>
      </c>
      <c r="BW6" s="34">
        <f t="shared" si="8"/>
        <v>60.78</v>
      </c>
      <c r="BX6" s="34">
        <f t="shared" si="8"/>
        <v>54.16</v>
      </c>
      <c r="BY6" s="34">
        <f t="shared" si="8"/>
        <v>60.01</v>
      </c>
      <c r="BZ6" s="34">
        <f t="shared" si="8"/>
        <v>66.680000000000007</v>
      </c>
      <c r="CA6" s="33" t="str">
        <f>IF(CA7="","",IF(CA7="-","【-】","【"&amp;SUBSTITUTE(TEXT(CA7,"#,##0.00"),"-","△")&amp;"】"))</f>
        <v>【101.26】</v>
      </c>
      <c r="CB6" s="34">
        <f>IF(CB7="",NA(),CB7)</f>
        <v>882.13</v>
      </c>
      <c r="CC6" s="34">
        <f t="shared" ref="CC6:CK6" si="9">IF(CC7="",NA(),CC7)</f>
        <v>892.84</v>
      </c>
      <c r="CD6" s="34">
        <f t="shared" si="9"/>
        <v>794.05</v>
      </c>
      <c r="CE6" s="34">
        <f t="shared" si="9"/>
        <v>701.93</v>
      </c>
      <c r="CF6" s="34">
        <f t="shared" si="9"/>
        <v>253.87</v>
      </c>
      <c r="CG6" s="34">
        <f t="shared" si="9"/>
        <v>334.37</v>
      </c>
      <c r="CH6" s="34">
        <f t="shared" si="9"/>
        <v>276.26</v>
      </c>
      <c r="CI6" s="34">
        <f t="shared" si="9"/>
        <v>307.56</v>
      </c>
      <c r="CJ6" s="34">
        <f t="shared" si="9"/>
        <v>277.67</v>
      </c>
      <c r="CK6" s="34">
        <f t="shared" si="9"/>
        <v>260.11</v>
      </c>
      <c r="CL6" s="33" t="str">
        <f>IF(CL7="","",IF(CL7="-","【-】","【"&amp;SUBSTITUTE(TEXT(CL7,"#,##0.00"),"-","△")&amp;"】"))</f>
        <v>【136.39】</v>
      </c>
      <c r="CM6" s="34">
        <f>IF(CM7="",NA(),CM7)</f>
        <v>14.42</v>
      </c>
      <c r="CN6" s="34">
        <f t="shared" ref="CN6:CV6" si="10">IF(CN7="",NA(),CN7)</f>
        <v>19.440000000000001</v>
      </c>
      <c r="CO6" s="34">
        <f t="shared" si="10"/>
        <v>19.440000000000001</v>
      </c>
      <c r="CP6" s="34">
        <f t="shared" si="10"/>
        <v>24.84</v>
      </c>
      <c r="CQ6" s="34">
        <f t="shared" si="10"/>
        <v>27.77</v>
      </c>
      <c r="CR6" s="34">
        <f t="shared" si="10"/>
        <v>40.71</v>
      </c>
      <c r="CS6" s="34">
        <f t="shared" si="10"/>
        <v>41.63</v>
      </c>
      <c r="CT6" s="34">
        <f t="shared" si="10"/>
        <v>39.869999999999997</v>
      </c>
      <c r="CU6" s="34">
        <f t="shared" si="10"/>
        <v>41.28</v>
      </c>
      <c r="CV6" s="34">
        <f t="shared" si="10"/>
        <v>41.45</v>
      </c>
      <c r="CW6" s="33" t="str">
        <f>IF(CW7="","",IF(CW7="-","【-】","【"&amp;SUBSTITUTE(TEXT(CW7,"#,##0.00"),"-","△")&amp;"】"))</f>
        <v>【60.13】</v>
      </c>
      <c r="CX6" s="34">
        <f>IF(CX7="",NA(),CX7)</f>
        <v>42.96</v>
      </c>
      <c r="CY6" s="34">
        <f t="shared" ref="CY6:DG6" si="11">IF(CY7="",NA(),CY7)</f>
        <v>46.22</v>
      </c>
      <c r="CZ6" s="34">
        <f t="shared" si="11"/>
        <v>47.18</v>
      </c>
      <c r="DA6" s="34">
        <f t="shared" si="11"/>
        <v>50.2</v>
      </c>
      <c r="DB6" s="34">
        <f t="shared" si="11"/>
        <v>53.14</v>
      </c>
      <c r="DC6" s="34">
        <f t="shared" si="11"/>
        <v>63.45</v>
      </c>
      <c r="DD6" s="34">
        <f t="shared" si="11"/>
        <v>66.33</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0.16</v>
      </c>
      <c r="EL6" s="34">
        <f t="shared" si="14"/>
        <v>0.2</v>
      </c>
      <c r="EM6" s="34">
        <f t="shared" si="14"/>
        <v>0.19</v>
      </c>
      <c r="EN6" s="34">
        <f t="shared" si="14"/>
        <v>7.0000000000000007E-2</v>
      </c>
      <c r="EO6" s="33" t="str">
        <f>IF(EO7="","",IF(EO7="-","【-】","【"&amp;SUBSTITUTE(TEXT(EO7,"#,##0.00"),"-","△")&amp;"】"))</f>
        <v>【0.23】</v>
      </c>
    </row>
    <row r="7" spans="1:145" s="35" customFormat="1">
      <c r="A7" s="27"/>
      <c r="B7" s="36">
        <v>2017</v>
      </c>
      <c r="C7" s="36">
        <v>322059</v>
      </c>
      <c r="D7" s="36">
        <v>47</v>
      </c>
      <c r="E7" s="36">
        <v>17</v>
      </c>
      <c r="F7" s="36">
        <v>1</v>
      </c>
      <c r="G7" s="36">
        <v>0</v>
      </c>
      <c r="H7" s="36" t="s">
        <v>111</v>
      </c>
      <c r="I7" s="36" t="s">
        <v>112</v>
      </c>
      <c r="J7" s="36" t="s">
        <v>113</v>
      </c>
      <c r="K7" s="36" t="s">
        <v>114</v>
      </c>
      <c r="L7" s="36" t="s">
        <v>115</v>
      </c>
      <c r="M7" s="36" t="s">
        <v>116</v>
      </c>
      <c r="N7" s="37" t="s">
        <v>117</v>
      </c>
      <c r="O7" s="37" t="s">
        <v>118</v>
      </c>
      <c r="P7" s="37">
        <v>12.35</v>
      </c>
      <c r="Q7" s="37">
        <v>97.83</v>
      </c>
      <c r="R7" s="37">
        <v>3240</v>
      </c>
      <c r="S7" s="37">
        <v>35549</v>
      </c>
      <c r="T7" s="37">
        <v>435.71</v>
      </c>
      <c r="U7" s="37">
        <v>81.59</v>
      </c>
      <c r="V7" s="37">
        <v>4362</v>
      </c>
      <c r="W7" s="37">
        <v>1.89</v>
      </c>
      <c r="X7" s="37">
        <v>2307.94</v>
      </c>
      <c r="Y7" s="37">
        <v>76.13</v>
      </c>
      <c r="Z7" s="37">
        <v>74.7</v>
      </c>
      <c r="AA7" s="37">
        <v>74.28</v>
      </c>
      <c r="AB7" s="37">
        <v>72.86</v>
      </c>
      <c r="AC7" s="37">
        <v>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5035.34</v>
      </c>
      <c r="BG7" s="37">
        <v>4135.8100000000004</v>
      </c>
      <c r="BH7" s="37">
        <v>3500.84</v>
      </c>
      <c r="BI7" s="37">
        <v>3260.76</v>
      </c>
      <c r="BJ7" s="37">
        <v>24.36</v>
      </c>
      <c r="BK7" s="37">
        <v>1826.49</v>
      </c>
      <c r="BL7" s="37">
        <v>1315.67</v>
      </c>
      <c r="BM7" s="37">
        <v>1824.34</v>
      </c>
      <c r="BN7" s="37">
        <v>1604.64</v>
      </c>
      <c r="BO7" s="37">
        <v>1217.7</v>
      </c>
      <c r="BP7" s="37">
        <v>707.33</v>
      </c>
      <c r="BQ7" s="37">
        <v>20.37</v>
      </c>
      <c r="BR7" s="37">
        <v>22.32</v>
      </c>
      <c r="BS7" s="37">
        <v>26.46</v>
      </c>
      <c r="BT7" s="37">
        <v>27.59</v>
      </c>
      <c r="BU7" s="37">
        <v>75.61</v>
      </c>
      <c r="BV7" s="37">
        <v>48</v>
      </c>
      <c r="BW7" s="37">
        <v>60.78</v>
      </c>
      <c r="BX7" s="37">
        <v>54.16</v>
      </c>
      <c r="BY7" s="37">
        <v>60.01</v>
      </c>
      <c r="BZ7" s="37">
        <v>66.680000000000007</v>
      </c>
      <c r="CA7" s="37">
        <v>101.26</v>
      </c>
      <c r="CB7" s="37">
        <v>882.13</v>
      </c>
      <c r="CC7" s="37">
        <v>892.84</v>
      </c>
      <c r="CD7" s="37">
        <v>794.05</v>
      </c>
      <c r="CE7" s="37">
        <v>701.93</v>
      </c>
      <c r="CF7" s="37">
        <v>253.87</v>
      </c>
      <c r="CG7" s="37">
        <v>334.37</v>
      </c>
      <c r="CH7" s="37">
        <v>276.26</v>
      </c>
      <c r="CI7" s="37">
        <v>307.56</v>
      </c>
      <c r="CJ7" s="37">
        <v>277.67</v>
      </c>
      <c r="CK7" s="37">
        <v>260.11</v>
      </c>
      <c r="CL7" s="37">
        <v>136.38999999999999</v>
      </c>
      <c r="CM7" s="37">
        <v>14.42</v>
      </c>
      <c r="CN7" s="37">
        <v>19.440000000000001</v>
      </c>
      <c r="CO7" s="37">
        <v>19.440000000000001</v>
      </c>
      <c r="CP7" s="37">
        <v>24.84</v>
      </c>
      <c r="CQ7" s="37">
        <v>27.77</v>
      </c>
      <c r="CR7" s="37">
        <v>40.71</v>
      </c>
      <c r="CS7" s="37">
        <v>41.63</v>
      </c>
      <c r="CT7" s="37">
        <v>39.869999999999997</v>
      </c>
      <c r="CU7" s="37">
        <v>41.28</v>
      </c>
      <c r="CV7" s="37">
        <v>41.45</v>
      </c>
      <c r="CW7" s="37">
        <v>60.13</v>
      </c>
      <c r="CX7" s="37">
        <v>42.96</v>
      </c>
      <c r="CY7" s="37">
        <v>46.22</v>
      </c>
      <c r="CZ7" s="37">
        <v>47.18</v>
      </c>
      <c r="DA7" s="37">
        <v>50.2</v>
      </c>
      <c r="DB7" s="37">
        <v>53.14</v>
      </c>
      <c r="DC7" s="37">
        <v>63.45</v>
      </c>
      <c r="DD7" s="37">
        <v>66.33</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0.16</v>
      </c>
      <c r="EL7" s="37">
        <v>0.2</v>
      </c>
      <c r="EM7" s="37">
        <v>0.19</v>
      </c>
      <c r="EN7" s="37">
        <v>7.0000000000000007E-2</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上下水道部管理課（o-suikanri06）</cp:lastModifiedBy>
  <cp:lastPrinted>2019-02-01T08:12:16Z</cp:lastPrinted>
  <dcterms:created xsi:type="dcterms:W3CDTF">2018-12-03T09:06:47Z</dcterms:created>
  <dcterms:modified xsi:type="dcterms:W3CDTF">2019-02-01T08:12:20Z</dcterms:modified>
</cp:coreProperties>
</file>