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06192\Desktop\下水道課（小林）\経営比較分析表\H30\"/>
    </mc:Choice>
  </mc:AlternateContent>
  <workbookProtection workbookAlgorithmName="SHA-512" workbookHashValue="Xo9bft6g05psuBpOCOL67soyFhJyxSjge3STHkHJu8ts1TDfrTcEahcORbI6UfvkHBuByO5SleWGo7miaoPGZQ==" workbookSaltValue="OKrNmyYDR7EmSM77o7/bw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<sst xmlns="http://schemas.openxmlformats.org/spreadsheetml/2006/main" count="251" uniqueCount="125">
  <si>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</si>
  <si>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</si>
  <si>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</si>
  <si>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</si>
  <si>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</si>
  <si>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</si>
  <si>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</si>
  <si>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</si>
  <si>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</si>
  <si>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</si>
  <si>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</si>
  <si>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</si>
  <si>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</si>
  <si>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</si>
  <si>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</si>
  <si>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</si>
  <si>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</si>
  <si>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</si>
  <si>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</si>
  <si>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</si>
  <si>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</si>
  <si>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</si>
  <si>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</si>
  <si>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</si>
  <si>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</si>
  <si>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</si>
  <si>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</si>
  <si>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</si>
  <si>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</si>
  <si>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</si>
  <si>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</si>
  <si>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</si>
  <si>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</si>
  <si>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</si>
  <si>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</si>
  <si>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</si>
  <si>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</si>
  <si>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</si>
  <si>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</si>
  <si>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</si>
  <si>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</si>
  <si>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</si>
  <si>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</si>
  <si>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</si>
  <si>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</si>
  <si>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</si>
  <si>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</si>
  <si>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</si>
  <si>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</si>
  <si>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</si>
  <si>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</si>
  <si>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</si>
  <si>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</si>
  <si>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</si>
  <si>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</si>
  <si>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</si>
  <si>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</si>
  <si>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</si>
  <si>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</si>
  <si>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</si>
  <si>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</si>
  <si>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</si>
  <si>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</si>
  <si>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</si>
  <si>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</si>
  <si>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</si>
  <si>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</si>
  <si>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</si>
  <si>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</si>
  <si>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</si>
  <si>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</si>
  <si>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</si>
  <si>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</si>
  <si>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</si>
  <si>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</si>
  <si>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</si>
  <si>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</si>
  <si>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</si>
  <si>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</si>
  <si>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</si>
  <si>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</si>
  <si>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</si>
  <si>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</si>
  <si>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</si>
  <si>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</si>
  <si>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</si>
  <si>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</si>
  <si>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</si>
  <si>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</si>
  <si>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</si>
  <si>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</si>
  <si>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</si>
  <si>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</si>
  <si>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</si>
  <si>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</si>
  <si>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</si>
  <si>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</si>
  <si>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</si>
  <si>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</si>
  <si>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</si>
  <si>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</si>
  <si>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</si>
  <si>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</si>
  <si>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</si>
  <si>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</si>
  <si>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</si>
  <si>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</si>
  <si>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</si>
  <si>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</si>
  <si>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</si>
  <si>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</si>
  <si>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</si>
  <si>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</si>
  <si>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</si>
  <si>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</si>
  <si>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</si>
  <si>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</si>
  <si>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</si>
  <si>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</si>
  <si>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</si>
  <si>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</si>
  <si>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</si>
  <si>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当年度は99.55％であり経年と比較し最も100％に近づいている。人口減少や節水志向等による使用料の減少や将来必要となる更新費用を見据え、健全経営を確保するため、維持管理費等の削減に引き続き取り組む必要がある。
　企業債残高対事業規模比率は、当年度以降も企業債の償還がすすむことから、今後も逓減を示すものと考える。また、分流式下水道等に要する経費として地方債の一部を一般会計が負担しているため、類似団体や経年と比較し低くなっている。
　経費回収率は、例年並みで類似団体と比較しても低水準である。健全経営に向け汚水処理費用の削減に努める必要がある。
　汚水処理原価は、類似団体と比較し高くなっており、さらなる維持管理費の削減等により経営改善が必要である。
　施設利用率は、前年度と比較し増減はなく、類似団体との比較では大きな開きがある。今後も使用状況を注視する必要がある。
　水洗化率は、100％であり公共用水域の水質保全に繋がっている。</t>
    <rPh sb="1" eb="4">
      <t>シュウエキテキ</t>
    </rPh>
    <rPh sb="4" eb="6">
      <t>シュウシ</t>
    </rPh>
    <rPh sb="6" eb="8">
      <t>ヒリツ</t>
    </rPh>
    <rPh sb="10" eb="11">
      <t>トウ</t>
    </rPh>
    <rPh sb="11" eb="13">
      <t>ネンド</t>
    </rPh>
    <rPh sb="23" eb="25">
      <t>ケイネン</t>
    </rPh>
    <rPh sb="26" eb="28">
      <t>ヒカク</t>
    </rPh>
    <rPh sb="29" eb="30">
      <t>モット</t>
    </rPh>
    <rPh sb="36" eb="37">
      <t>チカ</t>
    </rPh>
    <rPh sb="43" eb="45">
      <t>ジンコウ</t>
    </rPh>
    <rPh sb="45" eb="47">
      <t>ゲンショウ</t>
    </rPh>
    <rPh sb="48" eb="50">
      <t>セッスイ</t>
    </rPh>
    <rPh sb="50" eb="52">
      <t>シコウ</t>
    </rPh>
    <rPh sb="52" eb="53">
      <t>トウ</t>
    </rPh>
    <rPh sb="56" eb="58">
      <t>シヨウ</t>
    </rPh>
    <rPh sb="58" eb="59">
      <t>リョウ</t>
    </rPh>
    <rPh sb="60" eb="62">
      <t>ゲンショウ</t>
    </rPh>
    <rPh sb="63" eb="65">
      <t>ショウライ</t>
    </rPh>
    <rPh sb="65" eb="67">
      <t>ヒツヨウ</t>
    </rPh>
    <rPh sb="70" eb="72">
      <t>コウシン</t>
    </rPh>
    <rPh sb="72" eb="74">
      <t>ヒヨウ</t>
    </rPh>
    <rPh sb="75" eb="77">
      <t>ミス</t>
    </rPh>
    <rPh sb="79" eb="81">
      <t>ケンゼン</t>
    </rPh>
    <rPh sb="81" eb="83">
      <t>ケイエイ</t>
    </rPh>
    <rPh sb="84" eb="86">
      <t>カクホ</t>
    </rPh>
    <rPh sb="91" eb="93">
      <t>イジ</t>
    </rPh>
    <rPh sb="93" eb="95">
      <t>カンリ</t>
    </rPh>
    <rPh sb="95" eb="97">
      <t>ヒトウ</t>
    </rPh>
    <rPh sb="98" eb="100">
      <t>サクゲン</t>
    </rPh>
    <rPh sb="101" eb="102">
      <t>ヒ</t>
    </rPh>
    <rPh sb="103" eb="104">
      <t>ツヅ</t>
    </rPh>
    <rPh sb="105" eb="106">
      <t>ト</t>
    </rPh>
    <rPh sb="107" eb="108">
      <t>ク</t>
    </rPh>
    <rPh sb="109" eb="111">
      <t>ヒツヨウ</t>
    </rPh>
    <rPh sb="117" eb="119">
      <t>キギョウ</t>
    </rPh>
    <rPh sb="119" eb="120">
      <t>サイ</t>
    </rPh>
    <rPh sb="120" eb="122">
      <t>ザンダカ</t>
    </rPh>
    <rPh sb="122" eb="123">
      <t>タイ</t>
    </rPh>
    <rPh sb="131" eb="132">
      <t>トウ</t>
    </rPh>
    <rPh sb="132" eb="134">
      <t>ネンド</t>
    </rPh>
    <rPh sb="134" eb="136">
      <t>イコウ</t>
    </rPh>
    <rPh sb="342" eb="343">
      <t>リツ</t>
    </rPh>
    <rPh sb="352" eb="354">
      <t>ゾウゲン</t>
    </rPh>
    <phoneticPr fontId="4"/>
  </si>
  <si>
    <t>　平成17年度に供用開始し、10年以上経過しているが、老朽化が進んでいないため、浄化槽の更新は未着手である。
　電気設備は老朽化が進んでいるため、修繕が増加している。</t>
    <rPh sb="1" eb="3">
      <t>ヘイセイ</t>
    </rPh>
    <rPh sb="5" eb="7">
      <t>ネンド</t>
    </rPh>
    <rPh sb="8" eb="10">
      <t>キョウヨウ</t>
    </rPh>
    <rPh sb="10" eb="12">
      <t>カイシ</t>
    </rPh>
    <rPh sb="16" eb="19">
      <t>ネンイジョウ</t>
    </rPh>
    <rPh sb="19" eb="21">
      <t>ケイカ</t>
    </rPh>
    <rPh sb="27" eb="30">
      <t>ロウキュウカ</t>
    </rPh>
    <rPh sb="31" eb="32">
      <t>スス</t>
    </rPh>
    <rPh sb="40" eb="43">
      <t>ジョウカソウ</t>
    </rPh>
    <rPh sb="44" eb="46">
      <t>コウシン</t>
    </rPh>
    <rPh sb="47" eb="50">
      <t>ミチャクシュ</t>
    </rPh>
    <rPh sb="56" eb="58">
      <t>デンキ</t>
    </rPh>
    <rPh sb="58" eb="60">
      <t>セツビ</t>
    </rPh>
    <rPh sb="61" eb="64">
      <t>ロウキュウカ</t>
    </rPh>
    <rPh sb="65" eb="66">
      <t>スス</t>
    </rPh>
    <rPh sb="73" eb="75">
      <t>シュウゼン</t>
    </rPh>
    <rPh sb="76" eb="78">
      <t>ゾウカ</t>
    </rPh>
    <phoneticPr fontId="4"/>
  </si>
  <si>
    <t>　平成27年度に整備事業が終了し、今後必要となる更新投資を見据え、引き続き経費削減に取り組み、健全経営に向け努力する必要がある。</t>
    <rPh sb="1" eb="3">
      <t>ヘイセイ</t>
    </rPh>
    <rPh sb="5" eb="7">
      <t>ネンド</t>
    </rPh>
    <rPh sb="8" eb="10">
      <t>セイビ</t>
    </rPh>
    <rPh sb="10" eb="12">
      <t>ジギョウ</t>
    </rPh>
    <rPh sb="13" eb="15">
      <t>シュウリョウ</t>
    </rPh>
    <rPh sb="17" eb="19">
      <t>コンゴ</t>
    </rPh>
    <rPh sb="19" eb="21">
      <t>ヒツヨウ</t>
    </rPh>
    <rPh sb="24" eb="26">
      <t>コウシン</t>
    </rPh>
    <rPh sb="26" eb="28">
      <t>トウシ</t>
    </rPh>
    <rPh sb="29" eb="31">
      <t>ミス</t>
    </rPh>
    <rPh sb="33" eb="34">
      <t>ヒ</t>
    </rPh>
    <rPh sb="35" eb="36">
      <t>ツヅ</t>
    </rPh>
    <rPh sb="37" eb="39">
      <t>ケイヒ</t>
    </rPh>
    <rPh sb="39" eb="41">
      <t>サクゲン</t>
    </rPh>
    <rPh sb="42" eb="43">
      <t>ト</t>
    </rPh>
    <rPh sb="44" eb="45">
      <t>ク</t>
    </rPh>
    <rPh sb="47" eb="49">
      <t>ケンゼン</t>
    </rPh>
    <rPh sb="49" eb="51">
      <t>ケイエイ</t>
    </rPh>
    <rPh sb="52" eb="53">
      <t>ム</t>
    </rPh>
    <rPh sb="54" eb="56">
      <t>ドリョク</t>
    </rPh>
    <rPh sb="58" eb="6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</si>
</sst>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978-4490-ADF1-E063E1FBC81F}"/>
            </c:ext>
          </c:extLst>
        </c:ser>
        <c:dLbls>
          <c:showLegendKey val="0"/>
          <c:showVal val="0"/>
          <c:showCatName val="0"/>
          <c:showSerName val="0"/>
          <c:showPercent val="0"/>
          <c:showBubbleSize val="0"/>
        </c:dLbls>
        <c:gapWidth val="150"/>
        <c:axId val="241556200"/>
        <c:axId val="24155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978-4490-ADF1-E063E1FBC81F}"/>
            </c:ext>
          </c:extLst>
        </c:ser>
        <c:dLbls>
          <c:showLegendKey val="0"/>
          <c:showVal val="0"/>
          <c:showCatName val="0"/>
          <c:showSerName val="0"/>
          <c:showPercent val="0"/>
          <c:showBubbleSize val="0"/>
        </c:dLbls>
        <c:marker val="1"/>
        <c:smooth val="0"/>
        <c:axId val="241556200"/>
        <c:axId val="241558632"/>
      </c:lineChart>
      <c:dateAx>
        <c:axId val="241556200"/>
        <c:scaling>
          <c:orientation val="minMax"/>
        </c:scaling>
        <c:delete val="1"/>
        <c:axPos val="b"/>
        <c:numFmt formatCode="ge" sourceLinked="1"/>
        <c:majorTickMark val="none"/>
        <c:minorTickMark val="none"/>
        <c:tickLblPos val="none"/>
        <c:crossAx val="241558632"/>
        <c:crosses val="autoZero"/>
        <c:auto val="1"/>
        <c:lblOffset val="100"/>
        <c:baseTimeUnit val="years"/>
      </c:dateAx>
      <c:valAx>
        <c:axId val="24155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5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44.87</c:v>
                </c:pt>
                <c:pt idx="1">
                  <c:v>42.2</c:v>
                </c:pt>
                <c:pt idx="2">
                  <c:v>40.53</c:v>
                </c:pt>
                <c:pt idx="3">
                  <c:v>42.01</c:v>
                </c:pt>
                <c:pt idx="4">
                  <c:v>42.01</c:v>
                </c:pt>
              </c:numCache>
            </c:numRef>
          </c:val>
          <c:extLst xmlns:c16r2="http://schemas.microsoft.com/office/drawing/2015/06/chart">
            <c:ext xmlns:c16="http://schemas.microsoft.com/office/drawing/2014/chart" uri="{C3380CC4-5D6E-409C-BE32-E72D297353CC}">
              <c16:uniqueId val="{00000000-E486-45F0-B16A-FE85903B37F6}"/>
            </c:ext>
          </c:extLst>
        </c:ser>
        <c:dLbls>
          <c:showLegendKey val="0"/>
          <c:showVal val="0"/>
          <c:showCatName val="0"/>
          <c:showSerName val="0"/>
          <c:showPercent val="0"/>
          <c:showBubbleSize val="0"/>
        </c:dLbls>
        <c:gapWidth val="150"/>
        <c:axId val="242463256"/>
        <c:axId val="24246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E486-45F0-B16A-FE85903B37F6}"/>
            </c:ext>
          </c:extLst>
        </c:ser>
        <c:dLbls>
          <c:showLegendKey val="0"/>
          <c:showVal val="0"/>
          <c:showCatName val="0"/>
          <c:showSerName val="0"/>
          <c:showPercent val="0"/>
          <c:showBubbleSize val="0"/>
        </c:dLbls>
        <c:marker val="1"/>
        <c:smooth val="0"/>
        <c:axId val="242463256"/>
        <c:axId val="242463648"/>
      </c:lineChart>
      <c:dateAx>
        <c:axId val="242463256"/>
        <c:scaling>
          <c:orientation val="minMax"/>
        </c:scaling>
        <c:delete val="1"/>
        <c:axPos val="b"/>
        <c:numFmt formatCode="ge" sourceLinked="1"/>
        <c:majorTickMark val="none"/>
        <c:minorTickMark val="none"/>
        <c:tickLblPos val="none"/>
        <c:crossAx val="242463648"/>
        <c:crosses val="autoZero"/>
        <c:auto val="1"/>
        <c:lblOffset val="100"/>
        <c:baseTimeUnit val="years"/>
      </c:dateAx>
      <c:valAx>
        <c:axId val="2424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46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97.47</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2DF-4C11-B67E-4C5DBBAE96C3}"/>
            </c:ext>
          </c:extLst>
        </c:ser>
        <c:dLbls>
          <c:showLegendKey val="0"/>
          <c:showVal val="0"/>
          <c:showCatName val="0"/>
          <c:showSerName val="0"/>
          <c:showPercent val="0"/>
          <c:showBubbleSize val="0"/>
        </c:dLbls>
        <c:gapWidth val="150"/>
        <c:axId val="242464824"/>
        <c:axId val="24246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12DF-4C11-B67E-4C5DBBAE96C3}"/>
            </c:ext>
          </c:extLst>
        </c:ser>
        <c:dLbls>
          <c:showLegendKey val="0"/>
          <c:showVal val="0"/>
          <c:showCatName val="0"/>
          <c:showSerName val="0"/>
          <c:showPercent val="0"/>
          <c:showBubbleSize val="0"/>
        </c:dLbls>
        <c:marker val="1"/>
        <c:smooth val="0"/>
        <c:axId val="242464824"/>
        <c:axId val="242465216"/>
      </c:lineChart>
      <c:dateAx>
        <c:axId val="242464824"/>
        <c:scaling>
          <c:orientation val="minMax"/>
        </c:scaling>
        <c:delete val="1"/>
        <c:axPos val="b"/>
        <c:numFmt formatCode="ge" sourceLinked="1"/>
        <c:majorTickMark val="none"/>
        <c:minorTickMark val="none"/>
        <c:tickLblPos val="none"/>
        <c:crossAx val="242465216"/>
        <c:crosses val="autoZero"/>
        <c:auto val="1"/>
        <c:lblOffset val="100"/>
        <c:baseTimeUnit val="years"/>
      </c:dateAx>
      <c:valAx>
        <c:axId val="24246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46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94.63</c:v>
                </c:pt>
                <c:pt idx="1">
                  <c:v>95.72</c:v>
                </c:pt>
                <c:pt idx="2">
                  <c:v>92.5</c:v>
                </c:pt>
                <c:pt idx="3">
                  <c:v>97.05</c:v>
                </c:pt>
                <c:pt idx="4">
                  <c:v>99.55</c:v>
                </c:pt>
              </c:numCache>
            </c:numRef>
          </c:val>
          <c:extLst xmlns:c16r2="http://schemas.microsoft.com/office/drawing/2015/06/chart">
            <c:ext xmlns:c16="http://schemas.microsoft.com/office/drawing/2014/chart" uri="{C3380CC4-5D6E-409C-BE32-E72D297353CC}">
              <c16:uniqueId val="{00000000-E830-4AAE-AC1C-6977D7C041E9}"/>
            </c:ext>
          </c:extLst>
        </c:ser>
        <c:dLbls>
          <c:showLegendKey val="0"/>
          <c:showVal val="0"/>
          <c:showCatName val="0"/>
          <c:showSerName val="0"/>
          <c:showPercent val="0"/>
          <c:showBubbleSize val="0"/>
        </c:dLbls>
        <c:gapWidth val="150"/>
        <c:axId val="241490184"/>
        <c:axId val="24149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30-4AAE-AC1C-6977D7C041E9}"/>
            </c:ext>
          </c:extLst>
        </c:ser>
        <c:dLbls>
          <c:showLegendKey val="0"/>
          <c:showVal val="0"/>
          <c:showCatName val="0"/>
          <c:showSerName val="0"/>
          <c:showPercent val="0"/>
          <c:showBubbleSize val="0"/>
        </c:dLbls>
        <c:marker val="1"/>
        <c:smooth val="0"/>
        <c:axId val="241490184"/>
        <c:axId val="241490568"/>
      </c:lineChart>
      <c:dateAx>
        <c:axId val="241490184"/>
        <c:scaling>
          <c:orientation val="minMax"/>
        </c:scaling>
        <c:delete val="1"/>
        <c:axPos val="b"/>
        <c:numFmt formatCode="ge" sourceLinked="1"/>
        <c:majorTickMark val="none"/>
        <c:minorTickMark val="none"/>
        <c:tickLblPos val="none"/>
        <c:crossAx val="241490568"/>
        <c:crosses val="autoZero"/>
        <c:auto val="1"/>
        <c:lblOffset val="100"/>
        <c:baseTimeUnit val="years"/>
      </c:dateAx>
      <c:valAx>
        <c:axId val="24149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49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11-4AD8-896B-EB1932D236A3}"/>
            </c:ext>
          </c:extLst>
        </c:ser>
        <c:dLbls>
          <c:showLegendKey val="0"/>
          <c:showVal val="0"/>
          <c:showCatName val="0"/>
          <c:showSerName val="0"/>
          <c:showPercent val="0"/>
          <c:showBubbleSize val="0"/>
        </c:dLbls>
        <c:gapWidth val="150"/>
        <c:axId val="242094896"/>
        <c:axId val="24209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11-4AD8-896B-EB1932D236A3}"/>
            </c:ext>
          </c:extLst>
        </c:ser>
        <c:dLbls>
          <c:showLegendKey val="0"/>
          <c:showVal val="0"/>
          <c:showCatName val="0"/>
          <c:showSerName val="0"/>
          <c:showPercent val="0"/>
          <c:showBubbleSize val="0"/>
        </c:dLbls>
        <c:marker val="1"/>
        <c:smooth val="0"/>
        <c:axId val="242094896"/>
        <c:axId val="242097328"/>
      </c:lineChart>
      <c:dateAx>
        <c:axId val="242094896"/>
        <c:scaling>
          <c:orientation val="minMax"/>
        </c:scaling>
        <c:delete val="1"/>
        <c:axPos val="b"/>
        <c:numFmt formatCode="ge" sourceLinked="1"/>
        <c:majorTickMark val="none"/>
        <c:minorTickMark val="none"/>
        <c:tickLblPos val="none"/>
        <c:crossAx val="242097328"/>
        <c:crosses val="autoZero"/>
        <c:auto val="1"/>
        <c:lblOffset val="100"/>
        <c:baseTimeUnit val="years"/>
      </c:dateAx>
      <c:valAx>
        <c:axId val="24209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09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D8-4BF2-B4A2-F0F17BCE876F}"/>
            </c:ext>
          </c:extLst>
        </c:ser>
        <c:dLbls>
          <c:showLegendKey val="0"/>
          <c:showVal val="0"/>
          <c:showCatName val="0"/>
          <c:showSerName val="0"/>
          <c:showPercent val="0"/>
          <c:showBubbleSize val="0"/>
        </c:dLbls>
        <c:gapWidth val="150"/>
        <c:axId val="242162376"/>
        <c:axId val="24216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D8-4BF2-B4A2-F0F17BCE876F}"/>
            </c:ext>
          </c:extLst>
        </c:ser>
        <c:dLbls>
          <c:showLegendKey val="0"/>
          <c:showVal val="0"/>
          <c:showCatName val="0"/>
          <c:showSerName val="0"/>
          <c:showPercent val="0"/>
          <c:showBubbleSize val="0"/>
        </c:dLbls>
        <c:marker val="1"/>
        <c:smooth val="0"/>
        <c:axId val="242162376"/>
        <c:axId val="242166856"/>
      </c:lineChart>
      <c:dateAx>
        <c:axId val="242162376"/>
        <c:scaling>
          <c:orientation val="minMax"/>
        </c:scaling>
        <c:delete val="1"/>
        <c:axPos val="b"/>
        <c:numFmt formatCode="ge" sourceLinked="1"/>
        <c:majorTickMark val="none"/>
        <c:minorTickMark val="none"/>
        <c:tickLblPos val="none"/>
        <c:crossAx val="242166856"/>
        <c:crosses val="autoZero"/>
        <c:auto val="1"/>
        <c:lblOffset val="100"/>
        <c:baseTimeUnit val="years"/>
      </c:dateAx>
      <c:valAx>
        <c:axId val="24216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6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C7-44CB-832E-AA96C71FEC77}"/>
            </c:ext>
          </c:extLst>
        </c:ser>
        <c:dLbls>
          <c:showLegendKey val="0"/>
          <c:showVal val="0"/>
          <c:showCatName val="0"/>
          <c:showSerName val="0"/>
          <c:showPercent val="0"/>
          <c:showBubbleSize val="0"/>
        </c:dLbls>
        <c:gapWidth val="150"/>
        <c:axId val="242168048"/>
        <c:axId val="24216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C7-44CB-832E-AA96C71FEC77}"/>
            </c:ext>
          </c:extLst>
        </c:ser>
        <c:dLbls>
          <c:showLegendKey val="0"/>
          <c:showVal val="0"/>
          <c:showCatName val="0"/>
          <c:showSerName val="0"/>
          <c:showPercent val="0"/>
          <c:showBubbleSize val="0"/>
        </c:dLbls>
        <c:marker val="1"/>
        <c:smooth val="0"/>
        <c:axId val="242168048"/>
        <c:axId val="242168440"/>
      </c:lineChart>
      <c:dateAx>
        <c:axId val="242168048"/>
        <c:scaling>
          <c:orientation val="minMax"/>
        </c:scaling>
        <c:delete val="1"/>
        <c:axPos val="b"/>
        <c:numFmt formatCode="ge" sourceLinked="1"/>
        <c:majorTickMark val="none"/>
        <c:minorTickMark val="none"/>
        <c:tickLblPos val="none"/>
        <c:crossAx val="242168440"/>
        <c:crosses val="autoZero"/>
        <c:auto val="1"/>
        <c:lblOffset val="100"/>
        <c:baseTimeUnit val="years"/>
      </c:dateAx>
      <c:valAx>
        <c:axId val="24216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6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B5-4F4E-AEFA-80F514CB1F06}"/>
            </c:ext>
          </c:extLst>
        </c:ser>
        <c:dLbls>
          <c:showLegendKey val="0"/>
          <c:showVal val="0"/>
          <c:showCatName val="0"/>
          <c:showSerName val="0"/>
          <c:showPercent val="0"/>
          <c:showBubbleSize val="0"/>
        </c:dLbls>
        <c:gapWidth val="150"/>
        <c:axId val="242170008"/>
        <c:axId val="2421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B5-4F4E-AEFA-80F514CB1F06}"/>
            </c:ext>
          </c:extLst>
        </c:ser>
        <c:dLbls>
          <c:showLegendKey val="0"/>
          <c:showVal val="0"/>
          <c:showCatName val="0"/>
          <c:showSerName val="0"/>
          <c:showPercent val="0"/>
          <c:showBubbleSize val="0"/>
        </c:dLbls>
        <c:marker val="1"/>
        <c:smooth val="0"/>
        <c:axId val="242170008"/>
        <c:axId val="242170400"/>
      </c:lineChart>
      <c:dateAx>
        <c:axId val="242170008"/>
        <c:scaling>
          <c:orientation val="minMax"/>
        </c:scaling>
        <c:delete val="1"/>
        <c:axPos val="b"/>
        <c:numFmt formatCode="ge" sourceLinked="1"/>
        <c:majorTickMark val="none"/>
        <c:minorTickMark val="none"/>
        <c:tickLblPos val="none"/>
        <c:crossAx val="242170400"/>
        <c:crosses val="autoZero"/>
        <c:auto val="1"/>
        <c:lblOffset val="100"/>
        <c:baseTimeUnit val="years"/>
      </c:dateAx>
      <c:valAx>
        <c:axId val="2421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7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278.79000000000002</c:v>
                </c:pt>
                <c:pt idx="1">
                  <c:v>157.41999999999999</c:v>
                </c:pt>
                <c:pt idx="2">
                  <c:v>121.18</c:v>
                </c:pt>
                <c:pt idx="3">
                  <c:v>97.06</c:v>
                </c:pt>
                <c:pt idx="4">
                  <c:v>65.28</c:v>
                </c:pt>
              </c:numCache>
            </c:numRef>
          </c:val>
          <c:extLst xmlns:c16r2="http://schemas.microsoft.com/office/drawing/2015/06/chart">
            <c:ext xmlns:c16="http://schemas.microsoft.com/office/drawing/2014/chart" uri="{C3380CC4-5D6E-409C-BE32-E72D297353CC}">
              <c16:uniqueId val="{00000000-D2C0-4D1C-943A-9D22D5EB9BDA}"/>
            </c:ext>
          </c:extLst>
        </c:ser>
        <c:dLbls>
          <c:showLegendKey val="0"/>
          <c:showVal val="0"/>
          <c:showCatName val="0"/>
          <c:showSerName val="0"/>
          <c:showPercent val="0"/>
          <c:showBubbleSize val="0"/>
        </c:dLbls>
        <c:gapWidth val="150"/>
        <c:axId val="242283584"/>
        <c:axId val="242283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D2C0-4D1C-943A-9D22D5EB9BDA}"/>
            </c:ext>
          </c:extLst>
        </c:ser>
        <c:dLbls>
          <c:showLegendKey val="0"/>
          <c:showVal val="0"/>
          <c:showCatName val="0"/>
          <c:showSerName val="0"/>
          <c:showPercent val="0"/>
          <c:showBubbleSize val="0"/>
        </c:dLbls>
        <c:marker val="1"/>
        <c:smooth val="0"/>
        <c:axId val="242283584"/>
        <c:axId val="242283976"/>
      </c:lineChart>
      <c:dateAx>
        <c:axId val="242283584"/>
        <c:scaling>
          <c:orientation val="minMax"/>
        </c:scaling>
        <c:delete val="1"/>
        <c:axPos val="b"/>
        <c:numFmt formatCode="ge" sourceLinked="1"/>
        <c:majorTickMark val="none"/>
        <c:minorTickMark val="none"/>
        <c:tickLblPos val="none"/>
        <c:crossAx val="242283976"/>
        <c:crosses val="autoZero"/>
        <c:auto val="1"/>
        <c:lblOffset val="100"/>
        <c:baseTimeUnit val="years"/>
      </c:dateAx>
      <c:valAx>
        <c:axId val="24228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2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48.31</c:v>
                </c:pt>
                <c:pt idx="1">
                  <c:v>47.2</c:v>
                </c:pt>
                <c:pt idx="2">
                  <c:v>44.66</c:v>
                </c:pt>
                <c:pt idx="3">
                  <c:v>46.77</c:v>
                </c:pt>
                <c:pt idx="4">
                  <c:v>46.32</c:v>
                </c:pt>
              </c:numCache>
            </c:numRef>
          </c:val>
          <c:extLst xmlns:c16r2="http://schemas.microsoft.com/office/drawing/2015/06/chart">
            <c:ext xmlns:c16="http://schemas.microsoft.com/office/drawing/2014/chart" uri="{C3380CC4-5D6E-409C-BE32-E72D297353CC}">
              <c16:uniqueId val="{00000000-BA55-4ABD-8BF1-21BDB52AD992}"/>
            </c:ext>
          </c:extLst>
        </c:ser>
        <c:dLbls>
          <c:showLegendKey val="0"/>
          <c:showVal val="0"/>
          <c:showCatName val="0"/>
          <c:showSerName val="0"/>
          <c:showPercent val="0"/>
          <c:showBubbleSize val="0"/>
        </c:dLbls>
        <c:gapWidth val="150"/>
        <c:axId val="242285152"/>
        <c:axId val="24228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BA55-4ABD-8BF1-21BDB52AD992}"/>
            </c:ext>
          </c:extLst>
        </c:ser>
        <c:dLbls>
          <c:showLegendKey val="0"/>
          <c:showVal val="0"/>
          <c:showCatName val="0"/>
          <c:showSerName val="0"/>
          <c:showPercent val="0"/>
          <c:showBubbleSize val="0"/>
        </c:dLbls>
        <c:marker val="1"/>
        <c:smooth val="0"/>
        <c:axId val="242285152"/>
        <c:axId val="242285544"/>
      </c:lineChart>
      <c:dateAx>
        <c:axId val="242285152"/>
        <c:scaling>
          <c:orientation val="minMax"/>
        </c:scaling>
        <c:delete val="1"/>
        <c:axPos val="b"/>
        <c:numFmt formatCode="ge" sourceLinked="1"/>
        <c:majorTickMark val="none"/>
        <c:minorTickMark val="none"/>
        <c:tickLblPos val="none"/>
        <c:crossAx val="242285544"/>
        <c:crosses val="autoZero"/>
        <c:auto val="1"/>
        <c:lblOffset val="100"/>
        <c:baseTimeUnit val="years"/>
      </c:dateAx>
      <c:valAx>
        <c:axId val="24228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2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340.24</c:v>
                </c:pt>
                <c:pt idx="1">
                  <c:v>363.78</c:v>
                </c:pt>
                <c:pt idx="2">
                  <c:v>386.96</c:v>
                </c:pt>
                <c:pt idx="3">
                  <c:v>373.62</c:v>
                </c:pt>
                <c:pt idx="4">
                  <c:v>376.22</c:v>
                </c:pt>
              </c:numCache>
            </c:numRef>
          </c:val>
          <c:extLst xmlns:c16r2="http://schemas.microsoft.com/office/drawing/2015/06/chart">
            <c:ext xmlns:c16="http://schemas.microsoft.com/office/drawing/2014/chart" uri="{C3380CC4-5D6E-409C-BE32-E72D297353CC}">
              <c16:uniqueId val="{00000000-3A3D-4B92-AA41-43893F123248}"/>
            </c:ext>
          </c:extLst>
        </c:ser>
        <c:dLbls>
          <c:showLegendKey val="0"/>
          <c:showVal val="0"/>
          <c:showCatName val="0"/>
          <c:showSerName val="0"/>
          <c:showPercent val="0"/>
          <c:showBubbleSize val="0"/>
        </c:dLbls>
        <c:gapWidth val="150"/>
        <c:axId val="242169616"/>
        <c:axId val="24228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3A3D-4B92-AA41-43893F123248}"/>
            </c:ext>
          </c:extLst>
        </c:ser>
        <c:dLbls>
          <c:showLegendKey val="0"/>
          <c:showVal val="0"/>
          <c:showCatName val="0"/>
          <c:showSerName val="0"/>
          <c:showPercent val="0"/>
          <c:showBubbleSize val="0"/>
        </c:dLbls>
        <c:marker val="1"/>
        <c:smooth val="0"/>
        <c:axId val="242169616"/>
        <c:axId val="242286720"/>
      </c:lineChart>
      <c:dateAx>
        <c:axId val="242169616"/>
        <c:scaling>
          <c:orientation val="minMax"/>
        </c:scaling>
        <c:delete val="1"/>
        <c:axPos val="b"/>
        <c:numFmt formatCode="ge" sourceLinked="1"/>
        <c:majorTickMark val="none"/>
        <c:minorTickMark val="none"/>
        <c:tickLblPos val="none"/>
        <c:crossAx val="242286720"/>
        <c:crosses val="autoZero"/>
        <c:auto val="1"/>
        <c:lblOffset val="100"/>
        <c:baseTimeUnit val="years"/>
      </c:dateAx>
      <c:valAx>
        <c:axId val="2422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6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 zoomScale="85" zoomScaleNormal="85" workbookViewId="0">
      <selection activeCell="CF17" sqref="CF1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浜田市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55158</v>
      </c>
      <c r="AM8" s="66"/>
      <c r="AN8" s="66"/>
      <c r="AO8" s="66"/>
      <c r="AP8" s="66"/>
      <c r="AQ8" s="66"/>
      <c r="AR8" s="66"/>
      <c r="AS8" s="66"/>
      <c r="AT8" s="65">
        <f>データ!T6</f>
        <v>690.68</v>
      </c>
      <c r="AU8" s="65"/>
      <c r="AV8" s="65"/>
      <c r="AW8" s="65"/>
      <c r="AX8" s="65"/>
      <c r="AY8" s="65"/>
      <c r="AZ8" s="65"/>
      <c r="BA8" s="65"/>
      <c r="BB8" s="65">
        <f>データ!U6</f>
        <v>79.86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2.23</v>
      </c>
      <c r="Q10" s="65"/>
      <c r="R10" s="65"/>
      <c r="S10" s="65"/>
      <c r="T10" s="65"/>
      <c r="U10" s="65"/>
      <c r="V10" s="65"/>
      <c r="W10" s="65">
        <f>データ!Q6</f>
        <v>100</v>
      </c>
      <c r="X10" s="65"/>
      <c r="Y10" s="65"/>
      <c r="Z10" s="65"/>
      <c r="AA10" s="65"/>
      <c r="AB10" s="65"/>
      <c r="AC10" s="65"/>
      <c r="AD10" s="66">
        <f>データ!R6</f>
        <v>2970</v>
      </c>
      <c r="AE10" s="66"/>
      <c r="AF10" s="66"/>
      <c r="AG10" s="66"/>
      <c r="AH10" s="66"/>
      <c r="AI10" s="66"/>
      <c r="AJ10" s="66"/>
      <c r="AK10" s="2"/>
      <c r="AL10" s="66">
        <f>データ!V6</f>
        <v>1219</v>
      </c>
      <c r="AM10" s="66"/>
      <c r="AN10" s="66"/>
      <c r="AO10" s="66"/>
      <c r="AP10" s="66"/>
      <c r="AQ10" s="66"/>
      <c r="AR10" s="66"/>
      <c r="AS10" s="66"/>
      <c r="AT10" s="65">
        <f>データ!W6</f>
        <v>350.25</v>
      </c>
      <c r="AU10" s="65"/>
      <c r="AV10" s="65"/>
      <c r="AW10" s="65"/>
      <c r="AX10" s="65"/>
      <c r="AY10" s="65"/>
      <c r="AZ10" s="65"/>
      <c r="BA10" s="65"/>
      <c r="BB10" s="65">
        <f>データ!X6</f>
        <v>3.48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EX06LFZXCbEJldFmaY0++Y+USlxsQjmby+8X7OYBsJsKVl58RxX4wCdvE703bpE66nF2v4C52/vWnE4ZyFPTQ==" saltValue="2LwXnqVBjEhSpM0LKBmmZ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322024</v>
      </c>
      <c r="D6" s="32">
        <f t="shared" si="3"/>
        <v>47</v>
      </c>
      <c r="E6" s="32">
        <f t="shared" si="3"/>
        <v>18</v>
      </c>
      <c r="F6" s="32">
        <f t="shared" si="3"/>
        <v>0</v>
      </c>
      <c r="G6" s="32">
        <f t="shared" si="3"/>
        <v>0</v>
      </c>
      <c r="H6" s="32" t="str">
        <f t="shared" si="3"/>
        <v>島根県　浜田市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2.23</v>
      </c>
      <c r="Q6" s="33">
        <f t="shared" si="3"/>
        <v>100</v>
      </c>
      <c r="R6" s="33">
        <f t="shared" si="3"/>
        <v>2970</v>
      </c>
      <c r="S6" s="33">
        <f t="shared" si="3"/>
        <v>55158</v>
      </c>
      <c r="T6" s="33">
        <f t="shared" si="3"/>
        <v>690.68</v>
      </c>
      <c r="U6" s="33">
        <f t="shared" si="3"/>
        <v>79.86</v>
      </c>
      <c r="V6" s="33">
        <f t="shared" si="3"/>
        <v>1219</v>
      </c>
      <c r="W6" s="33">
        <f t="shared" si="3"/>
        <v>350.25</v>
      </c>
      <c r="X6" s="33">
        <f t="shared" si="3"/>
        <v>3.48</v>
      </c>
      <c r="Y6" s="34">
        <f>IF(Y7="",NA(),Y7)</f>
        <v>94.63</v>
      </c>
      <c r="Z6" s="34">
        <f t="shared" ref="Z6:AH6" si="4">IF(Z7="",NA(),Z7)</f>
        <v>95.72</v>
      </c>
      <c r="AA6" s="34">
        <f t="shared" si="4"/>
        <v>92.5</v>
      </c>
      <c r="AB6" s="34">
        <f t="shared" si="4"/>
        <v>97.05</v>
      </c>
      <c r="AC6" s="34">
        <f t="shared" si="4"/>
        <v>99.55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278.79000000000002</v>
      </c>
      <c r="BG6" s="34">
        <f t="shared" ref="BG6:BO6" si="7">IF(BG7="",NA(),BG7)</f>
        <v>157.41999999999999</v>
      </c>
      <c r="BH6" s="34">
        <f t="shared" si="7"/>
        <v>121.18</v>
      </c>
      <c r="BI6" s="34">
        <f t="shared" si="7"/>
        <v>97.06</v>
      </c>
      <c r="BJ6" s="34">
        <f t="shared" si="7"/>
        <v>65.28</v>
      </c>
      <c r="BK6" s="34">
        <f t="shared" si="7"/>
        <v>446.63</v>
      </c>
      <c r="BL6" s="34">
        <f t="shared" si="7"/>
        <v>416.91</v>
      </c>
      <c r="BM6" s="34">
        <f t="shared" si="7"/>
        <v>392.19</v>
      </c>
      <c r="BN6" s="34">
        <f t="shared" si="7"/>
        <v>413.5</v>
      </c>
      <c r="BO6" s="34">
        <f t="shared" si="7"/>
        <v>407.42</v>
      </c>
      <c r="BP6" s="33" t="str">
        <f>IF(BP7="","",IF(BP7="-","【-】","【"&amp;SUBSTITUTE(TEXT(BP7,"#,##0.00"),"-","△")&amp;"】"))</f>
        <v>【329.28】</v>
      </c>
      <c r="BQ6" s="34">
        <f>IF(BQ7="",NA(),BQ7)</f>
        <v>48.31</v>
      </c>
      <c r="BR6" s="34">
        <f t="shared" ref="BR6:BZ6" si="8">IF(BR7="",NA(),BR7)</f>
        <v>47.2</v>
      </c>
      <c r="BS6" s="34">
        <f t="shared" si="8"/>
        <v>44.66</v>
      </c>
      <c r="BT6" s="34">
        <f t="shared" si="8"/>
        <v>46.77</v>
      </c>
      <c r="BU6" s="34">
        <f t="shared" si="8"/>
        <v>46.32</v>
      </c>
      <c r="BV6" s="34">
        <f t="shared" si="8"/>
        <v>58.53</v>
      </c>
      <c r="BW6" s="34">
        <f t="shared" si="8"/>
        <v>57.93</v>
      </c>
      <c r="BX6" s="34">
        <f t="shared" si="8"/>
        <v>57.03</v>
      </c>
      <c r="BY6" s="34">
        <f t="shared" si="8"/>
        <v>55.84</v>
      </c>
      <c r="BZ6" s="34">
        <f t="shared" si="8"/>
        <v>57.08</v>
      </c>
      <c r="CA6" s="33" t="str">
        <f>IF(CA7="","",IF(CA7="-","【-】","【"&amp;SUBSTITUTE(TEXT(CA7,"#,##0.00"),"-","△")&amp;"】"))</f>
        <v>【60.55】</v>
      </c>
      <c r="CB6" s="34">
        <f>IF(CB7="",NA(),CB7)</f>
        <v>340.24</v>
      </c>
      <c r="CC6" s="34">
        <f t="shared" ref="CC6:CK6" si="9">IF(CC7="",NA(),CC7)</f>
        <v>363.78</v>
      </c>
      <c r="CD6" s="34">
        <f t="shared" si="9"/>
        <v>386.96</v>
      </c>
      <c r="CE6" s="34">
        <f t="shared" si="9"/>
        <v>373.62</v>
      </c>
      <c r="CF6" s="34">
        <f t="shared" si="9"/>
        <v>376.22</v>
      </c>
      <c r="CG6" s="34">
        <f t="shared" si="9"/>
        <v>266.57</v>
      </c>
      <c r="CH6" s="34">
        <f t="shared" si="9"/>
        <v>276.93</v>
      </c>
      <c r="CI6" s="34">
        <f t="shared" si="9"/>
        <v>283.73</v>
      </c>
      <c r="CJ6" s="34">
        <f t="shared" si="9"/>
        <v>287.57</v>
      </c>
      <c r="CK6" s="34">
        <f t="shared" si="9"/>
        <v>286.86</v>
      </c>
      <c r="CL6" s="33" t="str">
        <f>IF(CL7="","",IF(CL7="-","【-】","【"&amp;SUBSTITUTE(TEXT(CL7,"#,##0.00"),"-","△")&amp;"】"))</f>
        <v>【269.12】</v>
      </c>
      <c r="CM6" s="34">
        <f>IF(CM7="",NA(),CM7)</f>
        <v>44.87</v>
      </c>
      <c r="CN6" s="34">
        <f t="shared" ref="CN6:CV6" si="10">IF(CN7="",NA(),CN7)</f>
        <v>42.2</v>
      </c>
      <c r="CO6" s="34">
        <f t="shared" si="10"/>
        <v>40.53</v>
      </c>
      <c r="CP6" s="34">
        <f t="shared" si="10"/>
        <v>42.01</v>
      </c>
      <c r="CQ6" s="34">
        <f t="shared" si="10"/>
        <v>42.01</v>
      </c>
      <c r="CR6" s="34">
        <f t="shared" si="10"/>
        <v>58.06</v>
      </c>
      <c r="CS6" s="34">
        <f t="shared" si="10"/>
        <v>59.08</v>
      </c>
      <c r="CT6" s="34">
        <f t="shared" si="10"/>
        <v>58.25</v>
      </c>
      <c r="CU6" s="34">
        <f t="shared" si="10"/>
        <v>61.55</v>
      </c>
      <c r="CV6" s="34">
        <f t="shared" si="10"/>
        <v>57.22</v>
      </c>
      <c r="CW6" s="33" t="str">
        <f>IF(CW7="","",IF(CW7="-","【-】","【"&amp;SUBSTITUTE(TEXT(CW7,"#,##0.00"),"-","△")&amp;"】"))</f>
        <v>【59.35】</v>
      </c>
      <c r="CX6" s="34">
        <f>IF(CX7="",NA(),CX7)</f>
        <v>97.47</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322024</v>
      </c>
      <c r="D7" s="36">
        <v>47</v>
      </c>
      <c r="E7" s="36">
        <v>18</v>
      </c>
      <c r="F7" s="36">
        <v>0</v>
      </c>
      <c r="G7" s="36">
        <v>0</v>
      </c>
      <c r="H7" s="36" t="s">
        <v>109</v>
      </c>
      <c r="I7" s="36" t="s">
        <v>110</v>
      </c>
      <c r="J7" s="36" t="s">
        <v>111</v>
      </c>
      <c r="K7" s="36" t="s">
        <v>112</v>
      </c>
      <c r="L7" s="36" t="s">
        <v>113</v>
      </c>
      <c r="M7" s="36" t="s">
        <v>114</v>
      </c>
      <c r="N7" s="37" t="s">
        <v>115</v>
      </c>
      <c r="O7" s="37" t="s">
        <v>116</v>
      </c>
      <c r="P7" s="37">
        <v>2.23</v>
      </c>
      <c r="Q7" s="37">
        <v>100</v>
      </c>
      <c r="R7" s="37">
        <v>2970</v>
      </c>
      <c r="S7" s="37">
        <v>55158</v>
      </c>
      <c r="T7" s="37">
        <v>690.68</v>
      </c>
      <c r="U7" s="37">
        <v>79.86</v>
      </c>
      <c r="V7" s="37">
        <v>1219</v>
      </c>
      <c r="W7" s="37">
        <v>350.25</v>
      </c>
      <c r="X7" s="37">
        <v>3.48</v>
      </c>
      <c r="Y7" s="37">
        <v>94.63</v>
      </c>
      <c r="Z7" s="37">
        <v>95.72</v>
      </c>
      <c r="AA7" s="37">
        <v>92.5</v>
      </c>
      <c r="AB7" s="37">
        <v>97.05</v>
      </c>
      <c r="AC7" s="37">
        <v>99.55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278.79000000000002</v>
      </c>
      <c r="BG7" s="37">
        <v>157.41999999999999</v>
      </c>
      <c r="BH7" s="37">
        <v>121.18</v>
      </c>
      <c r="BI7" s="37">
        <v>97.06</v>
      </c>
      <c r="BJ7" s="37">
        <v>65.28</v>
      </c>
      <c r="BK7" s="37">
        <v>446.63</v>
      </c>
      <c r="BL7" s="37">
        <v>416.91</v>
      </c>
      <c r="BM7" s="37">
        <v>392.19</v>
      </c>
      <c r="BN7" s="37">
        <v>413.5</v>
      </c>
      <c r="BO7" s="37">
        <v>407.42</v>
      </c>
      <c r="BP7" s="37">
        <v>329.28</v>
      </c>
      <c r="BQ7" s="37">
        <v>48.31</v>
      </c>
      <c r="BR7" s="37">
        <v>47.2</v>
      </c>
      <c r="BS7" s="37">
        <v>44.66</v>
      </c>
      <c r="BT7" s="37">
        <v>46.77</v>
      </c>
      <c r="BU7" s="37">
        <v>46.32</v>
      </c>
      <c r="BV7" s="37">
        <v>58.53</v>
      </c>
      <c r="BW7" s="37">
        <v>57.93</v>
      </c>
      <c r="BX7" s="37">
        <v>57.03</v>
      </c>
      <c r="BY7" s="37">
        <v>55.84</v>
      </c>
      <c r="BZ7" s="37">
        <v>57.08</v>
      </c>
      <c r="CA7" s="37">
        <v>60.55</v>
      </c>
      <c r="CB7" s="37">
        <v>340.24</v>
      </c>
      <c r="CC7" s="37">
        <v>363.78</v>
      </c>
      <c r="CD7" s="37">
        <v>386.96</v>
      </c>
      <c r="CE7" s="37">
        <v>373.62</v>
      </c>
      <c r="CF7" s="37">
        <v>376.22</v>
      </c>
      <c r="CG7" s="37">
        <v>266.57</v>
      </c>
      <c r="CH7" s="37">
        <v>276.93</v>
      </c>
      <c r="CI7" s="37">
        <v>283.73</v>
      </c>
      <c r="CJ7" s="37">
        <v>287.57</v>
      </c>
      <c r="CK7" s="37">
        <v>286.86</v>
      </c>
      <c r="CL7" s="37">
        <v>269.12</v>
      </c>
      <c r="CM7" s="37">
        <v>44.87</v>
      </c>
      <c r="CN7" s="37">
        <v>42.2</v>
      </c>
      <c r="CO7" s="37">
        <v>40.53</v>
      </c>
      <c r="CP7" s="37">
        <v>42.01</v>
      </c>
      <c r="CQ7" s="37">
        <v>42.01</v>
      </c>
      <c r="CR7" s="37">
        <v>58.06</v>
      </c>
      <c r="CS7" s="37">
        <v>59.08</v>
      </c>
      <c r="CT7" s="37">
        <v>58.25</v>
      </c>
      <c r="CU7" s="37">
        <v>61.55</v>
      </c>
      <c r="CV7" s="37">
        <v>57.22</v>
      </c>
      <c r="CW7" s="37">
        <v>59.35</v>
      </c>
      <c r="CX7" s="37">
        <v>97.47</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2019-01-28T07:57:01Z</cp:lastPrinted>
  <dcterms:created xsi:type="dcterms:W3CDTF">2018-12-03T09:40:33Z</dcterms:created>
  <dcterms:modified xsi:type="dcterms:W3CDTF">2019-01-29T01:46:07Z</dcterms:modified>
  <cp:category/>
</cp:coreProperties>
</file>