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vrfile\保存\01本庁\04保_財政\H25年度\財政課\財政課\地方公営企業関係\H30地方公営企業関係\01_県メール\20190121_公営企業に係る「経営比較分析表」の分析等について（照会）【2月7日〆】\02_各課回答\下水道事業\"/>
    </mc:Choice>
  </mc:AlternateContent>
  <workbookProtection workbookAlgorithmName="SHA-512" workbookHashValue="fM2goChc1XL3qO1BCndS1gGsoWjnVFtrBIyi5YnpgMLGs8sZQ4jgkSE1ORLU43PIMVlEcVZj1A4675mu6vLB+g==" workbookSaltValue="JEfoeVXTOEMKkOnGYV66z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<sst xmlns="http://schemas.openxmlformats.org/spreadsheetml/2006/main" count="240" uniqueCount="124">
  <si>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</si>
  <si>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</si>
  <si>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</si>
  <si>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</si>
  <si>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</si>
  <si>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</si>
  <si>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</si>
  <si>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</si>
  <si>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</si>
  <si>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</si>
  <si>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</si>
  <si>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</si>
  <si>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</si>
  <si>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</si>
  <si>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</si>
  <si>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</si>
  <si>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</si>
  <si>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</si>
  <si>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</si>
  <si>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</si>
  <si>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</si>
  <si>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</si>
  <si>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</si>
  <si>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</si>
  <si>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</si>
  <si>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</si>
  <si>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</si>
  <si>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</si>
  <si>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</si>
  <si>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</si>
  <si>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</si>
  <si>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</si>
  <si>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</si>
  <si>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</si>
  <si>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</si>
  <si>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</si>
  <si>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</si>
  <si>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</si>
  <si>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</si>
  <si>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</si>
  <si>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</si>
  <si>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</si>
  <si>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</si>
  <si>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</si>
  <si>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</si>
  <si>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</si>
  <si>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</si>
  <si>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</si>
  <si>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</si>
  <si>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</si>
  <si>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</si>
  <si>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</si>
  <si>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</si>
  <si>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</si>
  <si>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</si>
  <si>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</si>
  <si>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</si>
  <si>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</si>
  <si>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</si>
  <si>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</si>
  <si>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</si>
  <si>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</si>
  <si>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</si>
  <si>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</si>
  <si>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</si>
  <si>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</si>
  <si>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</si>
  <si>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</si>
  <si>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</si>
  <si>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</si>
  <si>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</si>
  <si>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</si>
  <si>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</si>
  <si>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</si>
  <si>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</si>
  <si>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</si>
  <si>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</si>
  <si>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</si>
  <si>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</si>
  <si>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</si>
  <si>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</si>
  <si>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</si>
  <si>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</si>
  <si>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</si>
  <si>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</si>
  <si>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</si>
  <si>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</si>
  <si>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</si>
  <si>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</si>
  <si>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</si>
  <si>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</si>
  <si>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</si>
  <si>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</si>
  <si>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</si>
  <si>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</si>
  <si>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</si>
  <si>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</si>
  <si>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</si>
  <si>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</si>
  <si>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</si>
  <si>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</si>
  <si>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</si>
  <si>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</si>
  <si>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</si>
  <si>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</si>
  <si>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</si>
  <si>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</si>
  <si>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</si>
  <si>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</si>
  <si>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</si>
  <si>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</si>
  <si>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</si>
  <si>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</si>
  <si>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</si>
  <si>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</si>
  <si>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</si>
  <si>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</si>
  <si>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</si>
  <si>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</si>
  <si>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</si>
  <si>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</si>
  <si>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昭和61年8月の供用開始から30年以上経過するが、管渠の老朽化が進んでいないため、更新等の老朽化対策には着手していない。</t>
    <rPh sb="1" eb="3">
      <t>ショウワ</t>
    </rPh>
    <rPh sb="5" eb="6">
      <t>ネン</t>
    </rPh>
    <rPh sb="7" eb="8">
      <t>ガツ</t>
    </rPh>
    <rPh sb="9" eb="11">
      <t>キョウヨウ</t>
    </rPh>
    <rPh sb="11" eb="13">
      <t>カイシ</t>
    </rPh>
    <rPh sb="17" eb="18">
      <t>ネン</t>
    </rPh>
    <rPh sb="18" eb="20">
      <t>イジョウ</t>
    </rPh>
    <rPh sb="20" eb="22">
      <t>ケイカ</t>
    </rPh>
    <rPh sb="26" eb="27">
      <t>カン</t>
    </rPh>
    <rPh sb="27" eb="28">
      <t>キョ</t>
    </rPh>
    <rPh sb="29" eb="32">
      <t>ロウキュウカ</t>
    </rPh>
    <rPh sb="33" eb="34">
      <t>スス</t>
    </rPh>
    <rPh sb="42" eb="45">
      <t>コウシントウ</t>
    </rPh>
    <rPh sb="46" eb="49">
      <t>ロウキュウカ</t>
    </rPh>
    <rPh sb="49" eb="51">
      <t>タイサク</t>
    </rPh>
    <rPh sb="53" eb="55">
      <t>チャクシュ</t>
    </rPh>
    <phoneticPr fontId="4"/>
  </si>
  <si>
    <t>　収益的収支比率は、過去4事業年度を含め99％以上を継続しており、経営の健全性は概ね良好といえる。しかし、総収入の大半を一般会計からの繰入金に依存しているため、さらなる経費削減等による繰入金の縮減を図る必要がある。また、今後の更新投資等に充てる財源の確保がないことが継続課題である。
　企業債残高対事業規模比率は、使用料収入の減少もあり、経年で比較して前年度同様100％を超えている。この要因の一つとして、分流式下水道に要する経費として地方債現在高の一部を一般会計が負担しているが、その負担率が低下したためである。ただし、類似団体と比較してまだ低くなっている。
　経費回収率は、平成28年度は95％近くまで上昇したが、平成29年度は85％となり平成27年度以前の数値並みとなった。世帯数の減少に伴う使用料収入の減少、維持管理費の増加が要因となっている。今後も継続的に歳出の節減に取り組む必要がある。
　汚水処理原価は、平成28年度と比べ増加している。類似団体と比較しても低いが、維持管理費の節減により、更なる逓減が可能と見込まれる。
　施設利用率は、類似団体と比較して高い水準であるが、5割超であることから、中長期的には終末処理場の統廃合等を検討する時期にある。
　水洗化率は、類似団体等比較して高く、概ね良好といえる。安定的な使用料収入の確保や水質保全の観点から、更なる水洗化率の向上と、同指標の推移を注視する必要がある。</t>
    <rPh sb="1" eb="4">
      <t>シュウエキテキ</t>
    </rPh>
    <rPh sb="4" eb="6">
      <t>シュウシ</t>
    </rPh>
    <rPh sb="6" eb="8">
      <t>ヒリツ</t>
    </rPh>
    <rPh sb="10" eb="12">
      <t>カコ</t>
    </rPh>
    <rPh sb="13" eb="15">
      <t>ジギョウ</t>
    </rPh>
    <rPh sb="15" eb="17">
      <t>ネンド</t>
    </rPh>
    <rPh sb="18" eb="19">
      <t>フク</t>
    </rPh>
    <rPh sb="23" eb="25">
      <t>イジョウ</t>
    </rPh>
    <rPh sb="26" eb="28">
      <t>ケイゾク</t>
    </rPh>
    <rPh sb="33" eb="35">
      <t>ケイエイ</t>
    </rPh>
    <rPh sb="176" eb="179">
      <t>ゼンエンド</t>
    </rPh>
    <rPh sb="197" eb="198">
      <t>ヒト</t>
    </rPh>
    <rPh sb="203" eb="205">
      <t>ブンリュウ</t>
    </rPh>
    <rPh sb="205" eb="206">
      <t>シキ</t>
    </rPh>
    <rPh sb="206" eb="208">
      <t>ゲスイ</t>
    </rPh>
    <rPh sb="208" eb="209">
      <t>ドウ</t>
    </rPh>
    <rPh sb="210" eb="211">
      <t>ヨウ</t>
    </rPh>
    <rPh sb="213" eb="215">
      <t>ケイヒ</t>
    </rPh>
    <rPh sb="218" eb="221">
      <t>チホウサイ</t>
    </rPh>
    <rPh sb="221" eb="223">
      <t>ゲンザイ</t>
    </rPh>
    <rPh sb="223" eb="224">
      <t>タカ</t>
    </rPh>
    <rPh sb="225" eb="227">
      <t>イチブ</t>
    </rPh>
    <rPh sb="228" eb="230">
      <t>イッパン</t>
    </rPh>
    <rPh sb="230" eb="232">
      <t>カイケイ</t>
    </rPh>
    <rPh sb="233" eb="235">
      <t>フタン</t>
    </rPh>
    <rPh sb="243" eb="245">
      <t>フタン</t>
    </rPh>
    <rPh sb="245" eb="246">
      <t>リツ</t>
    </rPh>
    <rPh sb="247" eb="249">
      <t>テイカ</t>
    </rPh>
    <rPh sb="261" eb="263">
      <t>ルイジ</t>
    </rPh>
    <rPh sb="263" eb="265">
      <t>ダンタイ</t>
    </rPh>
    <rPh sb="266" eb="268">
      <t>ヒカク</t>
    </rPh>
    <rPh sb="272" eb="273">
      <t>ヒク</t>
    </rPh>
    <rPh sb="282" eb="284">
      <t>ケイヒ</t>
    </rPh>
    <rPh sb="284" eb="287">
      <t>カイシュウリツ</t>
    </rPh>
    <rPh sb="299" eb="300">
      <t>チカ</t>
    </rPh>
    <rPh sb="303" eb="305">
      <t>ジョウショウ</t>
    </rPh>
    <rPh sb="328" eb="330">
      <t>イゼン</t>
    </rPh>
    <rPh sb="331" eb="333">
      <t>スウチ</t>
    </rPh>
    <rPh sb="333" eb="334">
      <t>ナミ</t>
    </rPh>
    <rPh sb="340" eb="343">
      <t>セタイスウ</t>
    </rPh>
    <rPh sb="344" eb="346">
      <t>ゲンショウ</t>
    </rPh>
    <rPh sb="347" eb="348">
      <t>トモナ</t>
    </rPh>
    <rPh sb="349" eb="351">
      <t>シヨウ</t>
    </rPh>
    <rPh sb="351" eb="352">
      <t>リョウ</t>
    </rPh>
    <rPh sb="352" eb="354">
      <t>シュウニュウ</t>
    </rPh>
    <rPh sb="355" eb="357">
      <t>ゲンショウ</t>
    </rPh>
    <rPh sb="358" eb="360">
      <t>イジ</t>
    </rPh>
    <rPh sb="360" eb="362">
      <t>カンリ</t>
    </rPh>
    <rPh sb="362" eb="363">
      <t>ヒ</t>
    </rPh>
    <rPh sb="364" eb="366">
      <t>ゾウカ</t>
    </rPh>
    <rPh sb="367" eb="369">
      <t>ヨウイン</t>
    </rPh>
    <rPh sb="376" eb="378">
      <t>コンゴ</t>
    </rPh>
    <rPh sb="379" eb="382">
      <t>ケイゾクテキ</t>
    </rPh>
    <rPh sb="383" eb="385">
      <t>サイシュツ</t>
    </rPh>
    <rPh sb="386" eb="388">
      <t>セツゲン</t>
    </rPh>
    <rPh sb="389" eb="390">
      <t>ト</t>
    </rPh>
    <rPh sb="391" eb="392">
      <t>ク</t>
    </rPh>
    <rPh sb="393" eb="395">
      <t>ヒツヨウ</t>
    </rPh>
    <rPh sb="401" eb="403">
      <t>オスイ</t>
    </rPh>
    <rPh sb="403" eb="405">
      <t>ショリ</t>
    </rPh>
    <rPh sb="405" eb="407">
      <t>ゲンカ</t>
    </rPh>
    <rPh sb="416" eb="417">
      <t>クラ</t>
    </rPh>
    <rPh sb="418" eb="420">
      <t>ゾウカ</t>
    </rPh>
    <rPh sb="425" eb="427">
      <t>ルイジ</t>
    </rPh>
    <rPh sb="427" eb="429">
      <t>ダンタイ</t>
    </rPh>
    <rPh sb="430" eb="432">
      <t>ヒカク</t>
    </rPh>
    <rPh sb="435" eb="436">
      <t>ヒク</t>
    </rPh>
    <rPh sb="439" eb="441">
      <t>イジ</t>
    </rPh>
    <rPh sb="441" eb="443">
      <t>カンリ</t>
    </rPh>
    <rPh sb="443" eb="444">
      <t>ヒ</t>
    </rPh>
    <rPh sb="445" eb="447">
      <t>セツゲン</t>
    </rPh>
    <rPh sb="451" eb="452">
      <t>サラ</t>
    </rPh>
    <rPh sb="454" eb="456">
      <t>テイゲン</t>
    </rPh>
    <rPh sb="457" eb="459">
      <t>カノウ</t>
    </rPh>
    <rPh sb="460" eb="462">
      <t>ミコ</t>
    </rPh>
    <rPh sb="468" eb="470">
      <t>シセツ</t>
    </rPh>
    <rPh sb="475" eb="477">
      <t>ルイジ</t>
    </rPh>
    <rPh sb="477" eb="479">
      <t>ダンタイ</t>
    </rPh>
    <rPh sb="480" eb="482">
      <t>ヒカク</t>
    </rPh>
    <rPh sb="484" eb="485">
      <t>タカ</t>
    </rPh>
    <rPh sb="486" eb="488">
      <t>スイジュン</t>
    </rPh>
    <rPh sb="494" eb="495">
      <t>ワリ</t>
    </rPh>
    <rPh sb="495" eb="496">
      <t>チョウ</t>
    </rPh>
    <rPh sb="504" eb="508">
      <t>チュウチョウキテキ</t>
    </rPh>
    <rPh sb="510" eb="512">
      <t>シュウマツ</t>
    </rPh>
    <rPh sb="512" eb="515">
      <t>ショリジョウ</t>
    </rPh>
    <rPh sb="516" eb="519">
      <t>トウハイゴウ</t>
    </rPh>
    <rPh sb="519" eb="520">
      <t>トウ</t>
    </rPh>
    <rPh sb="521" eb="523">
      <t>ケントウ</t>
    </rPh>
    <rPh sb="525" eb="527">
      <t>ジキ</t>
    </rPh>
    <rPh sb="533" eb="536">
      <t>スイセンカ</t>
    </rPh>
    <rPh sb="536" eb="537">
      <t>リツ</t>
    </rPh>
    <rPh sb="539" eb="541">
      <t>ルイジ</t>
    </rPh>
    <rPh sb="541" eb="544">
      <t>ダンタイトウ</t>
    </rPh>
    <rPh sb="544" eb="546">
      <t>ヒカク</t>
    </rPh>
    <rPh sb="548" eb="549">
      <t>タカ</t>
    </rPh>
    <rPh sb="551" eb="552">
      <t>オオム</t>
    </rPh>
    <rPh sb="553" eb="555">
      <t>リョウコウ</t>
    </rPh>
    <rPh sb="560" eb="563">
      <t>アンテイテキ</t>
    </rPh>
    <rPh sb="564" eb="566">
      <t>シヨウ</t>
    </rPh>
    <rPh sb="566" eb="567">
      <t>リョウ</t>
    </rPh>
    <rPh sb="567" eb="569">
      <t>シュウニュウ</t>
    </rPh>
    <rPh sb="570" eb="572">
      <t>カクホ</t>
    </rPh>
    <rPh sb="573" eb="575">
      <t>スイシツ</t>
    </rPh>
    <rPh sb="575" eb="577">
      <t>ホゼン</t>
    </rPh>
    <rPh sb="578" eb="580">
      <t>カンテン</t>
    </rPh>
    <rPh sb="583" eb="584">
      <t>サラ</t>
    </rPh>
    <rPh sb="586" eb="589">
      <t>スイセンカ</t>
    </rPh>
    <rPh sb="589" eb="590">
      <t>リツ</t>
    </rPh>
    <rPh sb="591" eb="593">
      <t>コウジョウ</t>
    </rPh>
    <rPh sb="595" eb="596">
      <t>ドウ</t>
    </rPh>
    <rPh sb="596" eb="598">
      <t>シヒョウ</t>
    </rPh>
    <rPh sb="599" eb="601">
      <t>スイイ</t>
    </rPh>
    <rPh sb="602" eb="604">
      <t>チュウシ</t>
    </rPh>
    <rPh sb="606" eb="608">
      <t>ヒツヨウ</t>
    </rPh>
    <phoneticPr fontId="4"/>
  </si>
  <si>
    <t>　施設の維持管理費は全て使用料収入で賄うことを経営方針の基本に据えた事業運営を今後も継続していく。
　平成29年度も世帯数の減少に伴う使用料収入の減少が現れていること。また、今後必要となる更新投資を見据え、引き続き経費削減に取り組むなど、健全経営に向け努力する必要がある。
　中長期的には、3か所ある終末処理場の統廃合を進め、持続可能な事業運営に努めていく。</t>
    <rPh sb="1" eb="3">
      <t>シセツ</t>
    </rPh>
    <rPh sb="4" eb="6">
      <t>イジ</t>
    </rPh>
    <rPh sb="6" eb="8">
      <t>カンリ</t>
    </rPh>
    <rPh sb="8" eb="9">
      <t>ヒ</t>
    </rPh>
    <rPh sb="10" eb="11">
      <t>スベ</t>
    </rPh>
    <rPh sb="12" eb="14">
      <t>シヨウ</t>
    </rPh>
    <rPh sb="14" eb="15">
      <t>リョウ</t>
    </rPh>
    <rPh sb="15" eb="17">
      <t>シュウニュウ</t>
    </rPh>
    <rPh sb="18" eb="19">
      <t>マカナ</t>
    </rPh>
    <rPh sb="23" eb="25">
      <t>ケイエイ</t>
    </rPh>
    <rPh sb="25" eb="27">
      <t>ホウシン</t>
    </rPh>
    <rPh sb="28" eb="30">
      <t>キホン</t>
    </rPh>
    <rPh sb="31" eb="32">
      <t>ス</t>
    </rPh>
    <rPh sb="34" eb="36">
      <t>ジギョウ</t>
    </rPh>
    <rPh sb="36" eb="38">
      <t>ウンエイ</t>
    </rPh>
    <rPh sb="39" eb="41">
      <t>コンゴ</t>
    </rPh>
    <rPh sb="42" eb="44">
      <t>ケイゾク</t>
    </rPh>
    <rPh sb="51" eb="53">
      <t>ヘイセイ</t>
    </rPh>
    <rPh sb="55" eb="56">
      <t>ネン</t>
    </rPh>
    <rPh sb="58" eb="61">
      <t>セタイスウ</t>
    </rPh>
    <rPh sb="62" eb="64">
      <t>ゲンショウ</t>
    </rPh>
    <rPh sb="65" eb="66">
      <t>トモナ</t>
    </rPh>
    <rPh sb="67" eb="69">
      <t>シヨウ</t>
    </rPh>
    <rPh sb="69" eb="70">
      <t>リョウ</t>
    </rPh>
    <rPh sb="70" eb="72">
      <t>シュウニュウ</t>
    </rPh>
    <rPh sb="73" eb="75">
      <t>ゲンショウ</t>
    </rPh>
    <rPh sb="76" eb="77">
      <t>アラワ</t>
    </rPh>
    <rPh sb="87" eb="89">
      <t>コンゴ</t>
    </rPh>
    <rPh sb="89" eb="91">
      <t>ヒツヨウ</t>
    </rPh>
    <rPh sb="94" eb="96">
      <t>コウシン</t>
    </rPh>
    <rPh sb="96" eb="98">
      <t>トウシ</t>
    </rPh>
    <rPh sb="99" eb="101">
      <t>ミス</t>
    </rPh>
    <rPh sb="103" eb="104">
      <t>ヒ</t>
    </rPh>
    <rPh sb="105" eb="106">
      <t>ツヅ</t>
    </rPh>
    <rPh sb="107" eb="109">
      <t>ケイヒ</t>
    </rPh>
    <rPh sb="109" eb="111">
      <t>サクゲン</t>
    </rPh>
    <rPh sb="112" eb="113">
      <t>ト</t>
    </rPh>
    <rPh sb="114" eb="115">
      <t>ク</t>
    </rPh>
    <rPh sb="150" eb="152">
      <t>シュウマツ</t>
    </rPh>
    <rPh sb="156" eb="159">
      <t>トウハイゴウ</t>
    </rPh>
    <rPh sb="160" eb="161">
      <t>スス</t>
    </rPh>
    <rPh sb="163" eb="165">
      <t>ジゾク</t>
    </rPh>
    <rPh sb="165" eb="167">
      <t>カノウ</t>
    </rPh>
    <rPh sb="168" eb="170">
      <t>ジギョウ</t>
    </rPh>
    <rPh sb="170" eb="172">
      <t>ウンエイ</t>
    </rPh>
    <rPh sb="173" eb="17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</si>
</sst>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6C2-41A2-A89F-3F61953778CD}"/>
            </c:ext>
          </c:extLst>
        </c:ser>
        <c:dLbls>
          <c:showLegendKey val="0"/>
          <c:showVal val="0"/>
          <c:showCatName val="0"/>
          <c:showSerName val="0"/>
          <c:showPercent val="0"/>
          <c:showBubbleSize val="0"/>
        </c:dLbls>
        <c:gapWidth val="150"/>
        <c:axId val="-1340486336"/>
        <c:axId val="-13404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0.05</c:v>
                </c:pt>
                <c:pt idx="2">
                  <c:v>0.18</c:v>
                </c:pt>
                <c:pt idx="3">
                  <c:v>0.12</c:v>
                </c:pt>
                <c:pt idx="4" formatCode="#,##0.00;&quot;△&quot;#,##0.00">
                  <c:v>0</c:v>
                </c:pt>
              </c:numCache>
            </c:numRef>
          </c:val>
          <c:smooth val="0"/>
          <c:extLst xmlns:c16r2="http://schemas.microsoft.com/office/drawing/2015/06/chart">
            <c:ext xmlns:c16="http://schemas.microsoft.com/office/drawing/2014/chart" uri="{C3380CC4-5D6E-409C-BE32-E72D297353CC}">
              <c16:uniqueId val="{00000001-C6C2-41A2-A89F-3F61953778CD}"/>
            </c:ext>
          </c:extLst>
        </c:ser>
        <c:dLbls>
          <c:showLegendKey val="0"/>
          <c:showVal val="0"/>
          <c:showCatName val="0"/>
          <c:showSerName val="0"/>
          <c:showPercent val="0"/>
          <c:showBubbleSize val="0"/>
        </c:dLbls>
        <c:marker val="1"/>
        <c:smooth val="0"/>
        <c:axId val="-1340486336"/>
        <c:axId val="-1340475456"/>
      </c:lineChart>
      <c:dateAx>
        <c:axId val="-1340486336"/>
        <c:scaling>
          <c:orientation val="minMax"/>
        </c:scaling>
        <c:delete val="1"/>
        <c:axPos val="b"/>
        <c:numFmt formatCode="ge" sourceLinked="1"/>
        <c:majorTickMark val="none"/>
        <c:minorTickMark val="none"/>
        <c:tickLblPos val="none"/>
        <c:crossAx val="-1340475456"/>
        <c:crosses val="autoZero"/>
        <c:auto val="1"/>
        <c:lblOffset val="100"/>
        <c:baseTimeUnit val="years"/>
      </c:dateAx>
      <c:valAx>
        <c:axId val="-13404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4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53.85</c:v>
                </c:pt>
                <c:pt idx="1">
                  <c:v>59.15</c:v>
                </c:pt>
                <c:pt idx="2">
                  <c:v>64.19</c:v>
                </c:pt>
                <c:pt idx="3">
                  <c:v>53.32</c:v>
                </c:pt>
                <c:pt idx="4">
                  <c:v>57.29</c:v>
                </c:pt>
              </c:numCache>
            </c:numRef>
          </c:val>
          <c:extLst xmlns:c16r2="http://schemas.microsoft.com/office/drawing/2015/06/chart">
            <c:ext xmlns:c16="http://schemas.microsoft.com/office/drawing/2014/chart" uri="{C3380CC4-5D6E-409C-BE32-E72D297353CC}">
              <c16:uniqueId val="{00000000-FEAB-45C6-843C-75B35105C575}"/>
            </c:ext>
          </c:extLst>
        </c:ser>
        <c:dLbls>
          <c:showLegendKey val="0"/>
          <c:showVal val="0"/>
          <c:showCatName val="0"/>
          <c:showSerName val="0"/>
          <c:showPercent val="0"/>
          <c:showBubbleSize val="0"/>
        </c:dLbls>
        <c:gapWidth val="150"/>
        <c:axId val="-1273014848"/>
        <c:axId val="-127300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39.68</c:v>
                </c:pt>
                <c:pt idx="2">
                  <c:v>35.64</c:v>
                </c:pt>
                <c:pt idx="3">
                  <c:v>39.9</c:v>
                </c:pt>
                <c:pt idx="4">
                  <c:v>39.799999999999997</c:v>
                </c:pt>
              </c:numCache>
            </c:numRef>
          </c:val>
          <c:smooth val="0"/>
          <c:extLst xmlns:c16r2="http://schemas.microsoft.com/office/drawing/2015/06/chart">
            <c:ext xmlns:c16="http://schemas.microsoft.com/office/drawing/2014/chart" uri="{C3380CC4-5D6E-409C-BE32-E72D297353CC}">
              <c16:uniqueId val="{00000001-FEAB-45C6-843C-75B35105C575}"/>
            </c:ext>
          </c:extLst>
        </c:ser>
        <c:dLbls>
          <c:showLegendKey val="0"/>
          <c:showVal val="0"/>
          <c:showCatName val="0"/>
          <c:showSerName val="0"/>
          <c:showPercent val="0"/>
          <c:showBubbleSize val="0"/>
        </c:dLbls>
        <c:marker val="1"/>
        <c:smooth val="0"/>
        <c:axId val="-1273014848"/>
        <c:axId val="-1273005056"/>
      </c:lineChart>
      <c:dateAx>
        <c:axId val="-1273014848"/>
        <c:scaling>
          <c:orientation val="minMax"/>
        </c:scaling>
        <c:delete val="1"/>
        <c:axPos val="b"/>
        <c:numFmt formatCode="ge" sourceLinked="1"/>
        <c:majorTickMark val="none"/>
        <c:minorTickMark val="none"/>
        <c:tickLblPos val="none"/>
        <c:crossAx val="-1273005056"/>
        <c:crosses val="autoZero"/>
        <c:auto val="1"/>
        <c:lblOffset val="100"/>
        <c:baseTimeUnit val="years"/>
      </c:dateAx>
      <c:valAx>
        <c:axId val="-127300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0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94.27</c:v>
                </c:pt>
                <c:pt idx="1">
                  <c:v>92.69</c:v>
                </c:pt>
                <c:pt idx="2">
                  <c:v>94.54</c:v>
                </c:pt>
                <c:pt idx="3">
                  <c:v>95.72</c:v>
                </c:pt>
                <c:pt idx="4">
                  <c:v>96.02</c:v>
                </c:pt>
              </c:numCache>
            </c:numRef>
          </c:val>
          <c:extLst xmlns:c16r2="http://schemas.microsoft.com/office/drawing/2015/06/chart">
            <c:ext xmlns:c16="http://schemas.microsoft.com/office/drawing/2014/chart" uri="{C3380CC4-5D6E-409C-BE32-E72D297353CC}">
              <c16:uniqueId val="{00000000-32AF-404E-9F0A-518CE6E36020}"/>
            </c:ext>
          </c:extLst>
        </c:ser>
        <c:dLbls>
          <c:showLegendKey val="0"/>
          <c:showVal val="0"/>
          <c:showCatName val="0"/>
          <c:showSerName val="0"/>
          <c:showPercent val="0"/>
          <c:showBubbleSize val="0"/>
        </c:dLbls>
        <c:gapWidth val="150"/>
        <c:axId val="-1273019200"/>
        <c:axId val="-127301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83.95</c:v>
                </c:pt>
                <c:pt idx="2">
                  <c:v>82.92</c:v>
                </c:pt>
                <c:pt idx="3">
                  <c:v>85.72</c:v>
                </c:pt>
                <c:pt idx="4">
                  <c:v>85.32</c:v>
                </c:pt>
              </c:numCache>
            </c:numRef>
          </c:val>
          <c:smooth val="0"/>
          <c:extLst xmlns:c16r2="http://schemas.microsoft.com/office/drawing/2015/06/chart">
            <c:ext xmlns:c16="http://schemas.microsoft.com/office/drawing/2014/chart" uri="{C3380CC4-5D6E-409C-BE32-E72D297353CC}">
              <c16:uniqueId val="{00000001-32AF-404E-9F0A-518CE6E36020}"/>
            </c:ext>
          </c:extLst>
        </c:ser>
        <c:dLbls>
          <c:showLegendKey val="0"/>
          <c:showVal val="0"/>
          <c:showCatName val="0"/>
          <c:showSerName val="0"/>
          <c:showPercent val="0"/>
          <c:showBubbleSize val="0"/>
        </c:dLbls>
        <c:marker val="1"/>
        <c:smooth val="0"/>
        <c:axId val="-1273019200"/>
        <c:axId val="-1273015392"/>
      </c:lineChart>
      <c:dateAx>
        <c:axId val="-1273019200"/>
        <c:scaling>
          <c:orientation val="minMax"/>
        </c:scaling>
        <c:delete val="1"/>
        <c:axPos val="b"/>
        <c:numFmt formatCode="ge" sourceLinked="1"/>
        <c:majorTickMark val="none"/>
        <c:minorTickMark val="none"/>
        <c:tickLblPos val="none"/>
        <c:crossAx val="-1273015392"/>
        <c:crosses val="autoZero"/>
        <c:auto val="1"/>
        <c:lblOffset val="100"/>
        <c:baseTimeUnit val="years"/>
      </c:dateAx>
      <c:valAx>
        <c:axId val="-127301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01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99.81</c:v>
                </c:pt>
                <c:pt idx="1">
                  <c:v>99.23</c:v>
                </c:pt>
                <c:pt idx="2">
                  <c:v>100</c:v>
                </c:pt>
                <c:pt idx="3">
                  <c:v>99.55</c:v>
                </c:pt>
                <c:pt idx="4">
                  <c:v>100.01</c:v>
                </c:pt>
              </c:numCache>
            </c:numRef>
          </c:val>
          <c:extLst xmlns:c16r2="http://schemas.microsoft.com/office/drawing/2015/06/chart">
            <c:ext xmlns:c16="http://schemas.microsoft.com/office/drawing/2014/chart" uri="{C3380CC4-5D6E-409C-BE32-E72D297353CC}">
              <c16:uniqueId val="{00000000-863C-41D9-B2F2-A9504BE371AB}"/>
            </c:ext>
          </c:extLst>
        </c:ser>
        <c:dLbls>
          <c:showLegendKey val="0"/>
          <c:showVal val="0"/>
          <c:showCatName val="0"/>
          <c:showSerName val="0"/>
          <c:showPercent val="0"/>
          <c:showBubbleSize val="0"/>
        </c:dLbls>
        <c:gapWidth val="150"/>
        <c:axId val="-1340474912"/>
        <c:axId val="-134047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3C-41D9-B2F2-A9504BE371AB}"/>
            </c:ext>
          </c:extLst>
        </c:ser>
        <c:dLbls>
          <c:showLegendKey val="0"/>
          <c:showVal val="0"/>
          <c:showCatName val="0"/>
          <c:showSerName val="0"/>
          <c:showPercent val="0"/>
          <c:showBubbleSize val="0"/>
        </c:dLbls>
        <c:marker val="1"/>
        <c:smooth val="0"/>
        <c:axId val="-1340474912"/>
        <c:axId val="-1340477088"/>
      </c:lineChart>
      <c:dateAx>
        <c:axId val="-1340474912"/>
        <c:scaling>
          <c:orientation val="minMax"/>
        </c:scaling>
        <c:delete val="1"/>
        <c:axPos val="b"/>
        <c:numFmt formatCode="ge" sourceLinked="1"/>
        <c:majorTickMark val="none"/>
        <c:minorTickMark val="none"/>
        <c:tickLblPos val="none"/>
        <c:crossAx val="-1340477088"/>
        <c:crosses val="autoZero"/>
        <c:auto val="1"/>
        <c:lblOffset val="100"/>
        <c:baseTimeUnit val="years"/>
      </c:dateAx>
      <c:valAx>
        <c:axId val="-13404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47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A5-4D8B-A28B-B471172AE9CF}"/>
            </c:ext>
          </c:extLst>
        </c:ser>
        <c:dLbls>
          <c:showLegendKey val="0"/>
          <c:showVal val="0"/>
          <c:showCatName val="0"/>
          <c:showSerName val="0"/>
          <c:showPercent val="0"/>
          <c:showBubbleSize val="0"/>
        </c:dLbls>
        <c:gapWidth val="150"/>
        <c:axId val="-1340480352"/>
        <c:axId val="-134047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A5-4D8B-A28B-B471172AE9CF}"/>
            </c:ext>
          </c:extLst>
        </c:ser>
        <c:dLbls>
          <c:showLegendKey val="0"/>
          <c:showVal val="0"/>
          <c:showCatName val="0"/>
          <c:showSerName val="0"/>
          <c:showPercent val="0"/>
          <c:showBubbleSize val="0"/>
        </c:dLbls>
        <c:marker val="1"/>
        <c:smooth val="0"/>
        <c:axId val="-1340480352"/>
        <c:axId val="-1340477632"/>
      </c:lineChart>
      <c:dateAx>
        <c:axId val="-1340480352"/>
        <c:scaling>
          <c:orientation val="minMax"/>
        </c:scaling>
        <c:delete val="1"/>
        <c:axPos val="b"/>
        <c:numFmt formatCode="ge" sourceLinked="1"/>
        <c:majorTickMark val="none"/>
        <c:minorTickMark val="none"/>
        <c:tickLblPos val="none"/>
        <c:crossAx val="-1340477632"/>
        <c:crosses val="autoZero"/>
        <c:auto val="1"/>
        <c:lblOffset val="100"/>
        <c:baseTimeUnit val="years"/>
      </c:dateAx>
      <c:valAx>
        <c:axId val="-13404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4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09-43F1-AFA6-DBC6A800CD3D}"/>
            </c:ext>
          </c:extLst>
        </c:ser>
        <c:dLbls>
          <c:showLegendKey val="0"/>
          <c:showVal val="0"/>
          <c:showCatName val="0"/>
          <c:showSerName val="0"/>
          <c:showPercent val="0"/>
          <c:showBubbleSize val="0"/>
        </c:dLbls>
        <c:gapWidth val="150"/>
        <c:axId val="-1340485248"/>
        <c:axId val="-134048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09-43F1-AFA6-DBC6A800CD3D}"/>
            </c:ext>
          </c:extLst>
        </c:ser>
        <c:dLbls>
          <c:showLegendKey val="0"/>
          <c:showVal val="0"/>
          <c:showCatName val="0"/>
          <c:showSerName val="0"/>
          <c:showPercent val="0"/>
          <c:showBubbleSize val="0"/>
        </c:dLbls>
        <c:marker val="1"/>
        <c:smooth val="0"/>
        <c:axId val="-1340485248"/>
        <c:axId val="-1340483616"/>
      </c:lineChart>
      <c:dateAx>
        <c:axId val="-1340485248"/>
        <c:scaling>
          <c:orientation val="minMax"/>
        </c:scaling>
        <c:delete val="1"/>
        <c:axPos val="b"/>
        <c:numFmt formatCode="ge" sourceLinked="1"/>
        <c:majorTickMark val="none"/>
        <c:minorTickMark val="none"/>
        <c:tickLblPos val="none"/>
        <c:crossAx val="-1340483616"/>
        <c:crosses val="autoZero"/>
        <c:auto val="1"/>
        <c:lblOffset val="100"/>
        <c:baseTimeUnit val="years"/>
      </c:dateAx>
      <c:valAx>
        <c:axId val="-134048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4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D4-4916-B911-79F174379B86}"/>
            </c:ext>
          </c:extLst>
        </c:ser>
        <c:dLbls>
          <c:showLegendKey val="0"/>
          <c:showVal val="0"/>
          <c:showCatName val="0"/>
          <c:showSerName val="0"/>
          <c:showPercent val="0"/>
          <c:showBubbleSize val="0"/>
        </c:dLbls>
        <c:gapWidth val="150"/>
        <c:axId val="-1340476544"/>
        <c:axId val="-134047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D4-4916-B911-79F174379B86}"/>
            </c:ext>
          </c:extLst>
        </c:ser>
        <c:dLbls>
          <c:showLegendKey val="0"/>
          <c:showVal val="0"/>
          <c:showCatName val="0"/>
          <c:showSerName val="0"/>
          <c:showPercent val="0"/>
          <c:showBubbleSize val="0"/>
        </c:dLbls>
        <c:marker val="1"/>
        <c:smooth val="0"/>
        <c:axId val="-1340476544"/>
        <c:axId val="-1340476000"/>
      </c:lineChart>
      <c:dateAx>
        <c:axId val="-1340476544"/>
        <c:scaling>
          <c:orientation val="minMax"/>
        </c:scaling>
        <c:delete val="1"/>
        <c:axPos val="b"/>
        <c:numFmt formatCode="ge" sourceLinked="1"/>
        <c:majorTickMark val="none"/>
        <c:minorTickMark val="none"/>
        <c:tickLblPos val="none"/>
        <c:crossAx val="-1340476000"/>
        <c:crosses val="autoZero"/>
        <c:auto val="1"/>
        <c:lblOffset val="100"/>
        <c:baseTimeUnit val="years"/>
      </c:dateAx>
      <c:valAx>
        <c:axId val="-134047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47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B3-4A87-9CE2-A29BF53FFED4}"/>
            </c:ext>
          </c:extLst>
        </c:ser>
        <c:dLbls>
          <c:showLegendKey val="0"/>
          <c:showVal val="0"/>
          <c:showCatName val="0"/>
          <c:showSerName val="0"/>
          <c:showPercent val="0"/>
          <c:showBubbleSize val="0"/>
        </c:dLbls>
        <c:gapWidth val="150"/>
        <c:axId val="-1340479264"/>
        <c:axId val="-134048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B3-4A87-9CE2-A29BF53FFED4}"/>
            </c:ext>
          </c:extLst>
        </c:ser>
        <c:dLbls>
          <c:showLegendKey val="0"/>
          <c:showVal val="0"/>
          <c:showCatName val="0"/>
          <c:showSerName val="0"/>
          <c:showPercent val="0"/>
          <c:showBubbleSize val="0"/>
        </c:dLbls>
        <c:marker val="1"/>
        <c:smooth val="0"/>
        <c:axId val="-1340479264"/>
        <c:axId val="-1340486880"/>
      </c:lineChart>
      <c:dateAx>
        <c:axId val="-1340479264"/>
        <c:scaling>
          <c:orientation val="minMax"/>
        </c:scaling>
        <c:delete val="1"/>
        <c:axPos val="b"/>
        <c:numFmt formatCode="ge" sourceLinked="1"/>
        <c:majorTickMark val="none"/>
        <c:minorTickMark val="none"/>
        <c:tickLblPos val="none"/>
        <c:crossAx val="-1340486880"/>
        <c:crosses val="autoZero"/>
        <c:auto val="1"/>
        <c:lblOffset val="100"/>
        <c:baseTimeUnit val="years"/>
      </c:dateAx>
      <c:valAx>
        <c:axId val="-13404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47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19.84</c:v>
                </c:pt>
                <c:pt idx="1">
                  <c:v>29.53</c:v>
                </c:pt>
                <c:pt idx="2">
                  <c:v>31.67</c:v>
                </c:pt>
                <c:pt idx="3">
                  <c:v>153.68</c:v>
                </c:pt>
                <c:pt idx="4">
                  <c:v>127.96</c:v>
                </c:pt>
              </c:numCache>
            </c:numRef>
          </c:val>
          <c:extLst xmlns:c16r2="http://schemas.microsoft.com/office/drawing/2015/06/chart">
            <c:ext xmlns:c16="http://schemas.microsoft.com/office/drawing/2014/chart" uri="{C3380CC4-5D6E-409C-BE32-E72D297353CC}">
              <c16:uniqueId val="{00000000-DC83-4ACA-8452-629DA86B2836}"/>
            </c:ext>
          </c:extLst>
        </c:ser>
        <c:dLbls>
          <c:showLegendKey val="0"/>
          <c:showVal val="0"/>
          <c:showCatName val="0"/>
          <c:showSerName val="0"/>
          <c:showPercent val="0"/>
          <c:showBubbleSize val="0"/>
        </c:dLbls>
        <c:gapWidth val="150"/>
        <c:axId val="-1340484704"/>
        <c:axId val="-134048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830.5</c:v>
                </c:pt>
                <c:pt idx="2">
                  <c:v>1029.24</c:v>
                </c:pt>
                <c:pt idx="3">
                  <c:v>238.95</c:v>
                </c:pt>
                <c:pt idx="4">
                  <c:v>169.47</c:v>
                </c:pt>
              </c:numCache>
            </c:numRef>
          </c:val>
          <c:smooth val="0"/>
          <c:extLst xmlns:c16r2="http://schemas.microsoft.com/office/drawing/2015/06/chart">
            <c:ext xmlns:c16="http://schemas.microsoft.com/office/drawing/2014/chart" uri="{C3380CC4-5D6E-409C-BE32-E72D297353CC}">
              <c16:uniqueId val="{00000001-DC83-4ACA-8452-629DA86B2836}"/>
            </c:ext>
          </c:extLst>
        </c:ser>
        <c:dLbls>
          <c:showLegendKey val="0"/>
          <c:showVal val="0"/>
          <c:showCatName val="0"/>
          <c:showSerName val="0"/>
          <c:showPercent val="0"/>
          <c:showBubbleSize val="0"/>
        </c:dLbls>
        <c:marker val="1"/>
        <c:smooth val="0"/>
        <c:axId val="-1340484704"/>
        <c:axId val="-1340484160"/>
      </c:lineChart>
      <c:dateAx>
        <c:axId val="-1340484704"/>
        <c:scaling>
          <c:orientation val="minMax"/>
        </c:scaling>
        <c:delete val="1"/>
        <c:axPos val="b"/>
        <c:numFmt formatCode="ge" sourceLinked="1"/>
        <c:majorTickMark val="none"/>
        <c:minorTickMark val="none"/>
        <c:tickLblPos val="none"/>
        <c:crossAx val="-1340484160"/>
        <c:crosses val="autoZero"/>
        <c:auto val="1"/>
        <c:lblOffset val="100"/>
        <c:baseTimeUnit val="years"/>
      </c:dateAx>
      <c:valAx>
        <c:axId val="-134048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48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90.39</c:v>
                </c:pt>
                <c:pt idx="1">
                  <c:v>88.68</c:v>
                </c:pt>
                <c:pt idx="2">
                  <c:v>86.97</c:v>
                </c:pt>
                <c:pt idx="3">
                  <c:v>94.47</c:v>
                </c:pt>
                <c:pt idx="4">
                  <c:v>85.98</c:v>
                </c:pt>
              </c:numCache>
            </c:numRef>
          </c:val>
          <c:extLst xmlns:c16r2="http://schemas.microsoft.com/office/drawing/2015/06/chart">
            <c:ext xmlns:c16="http://schemas.microsoft.com/office/drawing/2014/chart" uri="{C3380CC4-5D6E-409C-BE32-E72D297353CC}">
              <c16:uniqueId val="{00000000-6C3D-4CE0-AAA9-F1FEF881EC78}"/>
            </c:ext>
          </c:extLst>
        </c:ser>
        <c:dLbls>
          <c:showLegendKey val="0"/>
          <c:showVal val="0"/>
          <c:showCatName val="0"/>
          <c:showSerName val="0"/>
          <c:showPercent val="0"/>
          <c:showBubbleSize val="0"/>
        </c:dLbls>
        <c:gapWidth val="150"/>
        <c:axId val="-1340482528"/>
        <c:axId val="-134047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43.66</c:v>
                </c:pt>
                <c:pt idx="2">
                  <c:v>43.13</c:v>
                </c:pt>
                <c:pt idx="3">
                  <c:v>53.57</c:v>
                </c:pt>
                <c:pt idx="4">
                  <c:v>53.03</c:v>
                </c:pt>
              </c:numCache>
            </c:numRef>
          </c:val>
          <c:smooth val="0"/>
          <c:extLst xmlns:c16r2="http://schemas.microsoft.com/office/drawing/2015/06/chart">
            <c:ext xmlns:c16="http://schemas.microsoft.com/office/drawing/2014/chart" uri="{C3380CC4-5D6E-409C-BE32-E72D297353CC}">
              <c16:uniqueId val="{00000001-6C3D-4CE0-AAA9-F1FEF881EC78}"/>
            </c:ext>
          </c:extLst>
        </c:ser>
        <c:dLbls>
          <c:showLegendKey val="0"/>
          <c:showVal val="0"/>
          <c:showCatName val="0"/>
          <c:showSerName val="0"/>
          <c:showPercent val="0"/>
          <c:showBubbleSize val="0"/>
        </c:dLbls>
        <c:marker val="1"/>
        <c:smooth val="0"/>
        <c:axId val="-1340482528"/>
        <c:axId val="-1340478720"/>
      </c:lineChart>
      <c:dateAx>
        <c:axId val="-1340482528"/>
        <c:scaling>
          <c:orientation val="minMax"/>
        </c:scaling>
        <c:delete val="1"/>
        <c:axPos val="b"/>
        <c:numFmt formatCode="ge" sourceLinked="1"/>
        <c:majorTickMark val="none"/>
        <c:minorTickMark val="none"/>
        <c:tickLblPos val="none"/>
        <c:crossAx val="-1340478720"/>
        <c:crosses val="autoZero"/>
        <c:auto val="1"/>
        <c:lblOffset val="100"/>
        <c:baseTimeUnit val="years"/>
      </c:dateAx>
      <c:valAx>
        <c:axId val="-134047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4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185.65</c:v>
                </c:pt>
                <c:pt idx="1">
                  <c:v>200.06</c:v>
                </c:pt>
                <c:pt idx="2">
                  <c:v>203.64</c:v>
                </c:pt>
                <c:pt idx="3">
                  <c:v>187.39</c:v>
                </c:pt>
                <c:pt idx="4">
                  <c:v>206.48</c:v>
                </c:pt>
              </c:numCache>
            </c:numRef>
          </c:val>
          <c:extLst xmlns:c16r2="http://schemas.microsoft.com/office/drawing/2015/06/chart">
            <c:ext xmlns:c16="http://schemas.microsoft.com/office/drawing/2014/chart" uri="{C3380CC4-5D6E-409C-BE32-E72D297353CC}">
              <c16:uniqueId val="{00000000-866C-4221-898A-588C4094702A}"/>
            </c:ext>
          </c:extLst>
        </c:ser>
        <c:dLbls>
          <c:showLegendKey val="0"/>
          <c:showVal val="0"/>
          <c:showCatName val="0"/>
          <c:showSerName val="0"/>
          <c:showPercent val="0"/>
          <c:showBubbleSize val="0"/>
        </c:dLbls>
        <c:gapWidth val="150"/>
        <c:axId val="-1273014304"/>
        <c:axId val="-127301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382.09</c:v>
                </c:pt>
                <c:pt idx="2">
                  <c:v>392.03</c:v>
                </c:pt>
                <c:pt idx="3">
                  <c:v>310.41000000000003</c:v>
                </c:pt>
                <c:pt idx="4">
                  <c:v>301.77</c:v>
                </c:pt>
              </c:numCache>
            </c:numRef>
          </c:val>
          <c:smooth val="0"/>
          <c:extLst xmlns:c16r2="http://schemas.microsoft.com/office/drawing/2015/06/chart">
            <c:ext xmlns:c16="http://schemas.microsoft.com/office/drawing/2014/chart" uri="{C3380CC4-5D6E-409C-BE32-E72D297353CC}">
              <c16:uniqueId val="{00000001-866C-4221-898A-588C4094702A}"/>
            </c:ext>
          </c:extLst>
        </c:ser>
        <c:dLbls>
          <c:showLegendKey val="0"/>
          <c:showVal val="0"/>
          <c:showCatName val="0"/>
          <c:showSerName val="0"/>
          <c:showPercent val="0"/>
          <c:showBubbleSize val="0"/>
        </c:dLbls>
        <c:marker val="1"/>
        <c:smooth val="0"/>
        <c:axId val="-1273014304"/>
        <c:axId val="-1273019744"/>
      </c:lineChart>
      <c:dateAx>
        <c:axId val="-1273014304"/>
        <c:scaling>
          <c:orientation val="minMax"/>
        </c:scaling>
        <c:delete val="1"/>
        <c:axPos val="b"/>
        <c:numFmt formatCode="ge" sourceLinked="1"/>
        <c:majorTickMark val="none"/>
        <c:minorTickMark val="none"/>
        <c:tickLblPos val="none"/>
        <c:crossAx val="-1273019744"/>
        <c:crosses val="autoZero"/>
        <c:auto val="1"/>
        <c:lblOffset val="100"/>
        <c:baseTimeUnit val="years"/>
      </c:dateAx>
      <c:valAx>
        <c:axId val="-127301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0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1" zoomScale="85" zoomScaleNormal="85" workbookViewId="0">
      <selection activeCell="CH59" sqref="CH58:CH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島根県　浜田市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H1</v>
      </c>
      <c r="X8" s="47"/>
      <c r="Y8" s="47"/>
      <c r="Z8" s="47"/>
      <c r="AA8" s="47"/>
      <c r="AB8" s="47"/>
      <c r="AC8" s="47"/>
      <c r="AD8" s="48" t="str">
        <f>データ!$M$6</f>
        <v>非設置</v>
      </c>
      <c r="AE8" s="48"/>
      <c r="AF8" s="48"/>
      <c r="AG8" s="48"/>
      <c r="AH8" s="48"/>
      <c r="AI8" s="48"/>
      <c r="AJ8" s="48"/>
      <c r="AK8" s="3"/>
      <c r="AL8" s="49">
        <f>データ!S6</f>
        <v>55158</v>
      </c>
      <c r="AM8" s="49"/>
      <c r="AN8" s="49"/>
      <c r="AO8" s="49"/>
      <c r="AP8" s="49"/>
      <c r="AQ8" s="49"/>
      <c r="AR8" s="49"/>
      <c r="AS8" s="49"/>
      <c r="AT8" s="44">
        <f>データ!T6</f>
        <v>690.68</v>
      </c>
      <c r="AU8" s="44"/>
      <c r="AV8" s="44"/>
      <c r="AW8" s="44"/>
      <c r="AX8" s="44"/>
      <c r="AY8" s="44"/>
      <c r="AZ8" s="44"/>
      <c r="BA8" s="44"/>
      <c r="BB8" s="44">
        <f>データ!U6</f>
        <v>79.86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1.52</v>
      </c>
      <c r="Q10" s="44"/>
      <c r="R10" s="44"/>
      <c r="S10" s="44"/>
      <c r="T10" s="44"/>
      <c r="U10" s="44"/>
      <c r="V10" s="44"/>
      <c r="W10" s="44">
        <f>データ!Q6</f>
        <v>97.46</v>
      </c>
      <c r="X10" s="44"/>
      <c r="Y10" s="44"/>
      <c r="Z10" s="44"/>
      <c r="AA10" s="44"/>
      <c r="AB10" s="44"/>
      <c r="AC10" s="44"/>
      <c r="AD10" s="49">
        <f>データ!R6</f>
        <v>2970</v>
      </c>
      <c r="AE10" s="49"/>
      <c r="AF10" s="49"/>
      <c r="AG10" s="49"/>
      <c r="AH10" s="49"/>
      <c r="AI10" s="49"/>
      <c r="AJ10" s="49"/>
      <c r="AK10" s="2"/>
      <c r="AL10" s="49">
        <f>データ!V6</f>
        <v>830</v>
      </c>
      <c r="AM10" s="49"/>
      <c r="AN10" s="49"/>
      <c r="AO10" s="49"/>
      <c r="AP10" s="49"/>
      <c r="AQ10" s="49"/>
      <c r="AR10" s="49"/>
      <c r="AS10" s="49"/>
      <c r="AT10" s="44">
        <f>データ!W6</f>
        <v>0.28000000000000003</v>
      </c>
      <c r="AU10" s="44"/>
      <c r="AV10" s="44"/>
      <c r="AW10" s="44"/>
      <c r="AX10" s="44"/>
      <c r="AY10" s="44"/>
      <c r="AZ10" s="44"/>
      <c r="BA10" s="44"/>
      <c r="BB10" s="44">
        <f>データ!X6</f>
        <v>2964.29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55</v>
      </c>
      <c r="N86" s="25" t="s">
        <v>55</v>
      </c>
      <c r="O86" s="25" t="str">
        <f>データ!EO6</f>
        <v>【0.01】</v>
      </c>
    </row>
  </sheetData>
  <sheetProtection algorithmName="SHA-512" hashValue="BE5RSpqQsfdbMvpM0Hdu5/5rUHl6C+vVsazRqRvbUv5g0j4KkUsMZ7BKPv6HitUlOujgtwpX09ghs+RzjSE1ag==" saltValue="rpv5jSz3t1UF2Z4ocyNeN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322024</v>
      </c>
      <c r="D6" s="32">
        <f t="shared" si="3"/>
        <v>47</v>
      </c>
      <c r="E6" s="32">
        <f t="shared" si="3"/>
        <v>17</v>
      </c>
      <c r="F6" s="32">
        <f t="shared" si="3"/>
        <v>6</v>
      </c>
      <c r="G6" s="32">
        <f t="shared" si="3"/>
        <v>0</v>
      </c>
      <c r="H6" s="32" t="str">
        <f t="shared" si="3"/>
        <v>島根県　浜田市</v>
      </c>
      <c r="I6" s="32" t="str">
        <f t="shared" si="3"/>
        <v>法非適用</v>
      </c>
      <c r="J6" s="32" t="str">
        <f t="shared" si="3"/>
        <v>下水道事業</v>
      </c>
      <c r="K6" s="32" t="str">
        <f t="shared" si="3"/>
        <v>漁業集落排水</v>
      </c>
      <c r="L6" s="32" t="str">
        <f t="shared" si="3"/>
        <v>H1</v>
      </c>
      <c r="M6" s="32" t="str">
        <f t="shared" si="3"/>
        <v>非設置</v>
      </c>
      <c r="N6" s="33" t="str">
        <f t="shared" si="3"/>
        <v>-</v>
      </c>
      <c r="O6" s="33" t="str">
        <f t="shared" si="3"/>
        <v>該当数値なし</v>
      </c>
      <c r="P6" s="33">
        <f t="shared" si="3"/>
        <v>1.52</v>
      </c>
      <c r="Q6" s="33">
        <f t="shared" si="3"/>
        <v>97.46</v>
      </c>
      <c r="R6" s="33">
        <f t="shared" si="3"/>
        <v>2970</v>
      </c>
      <c r="S6" s="33">
        <f t="shared" si="3"/>
        <v>55158</v>
      </c>
      <c r="T6" s="33">
        <f t="shared" si="3"/>
        <v>690.68</v>
      </c>
      <c r="U6" s="33">
        <f t="shared" si="3"/>
        <v>79.86</v>
      </c>
      <c r="V6" s="33">
        <f t="shared" si="3"/>
        <v>830</v>
      </c>
      <c r="W6" s="33">
        <f t="shared" si="3"/>
        <v>0.28000000000000003</v>
      </c>
      <c r="X6" s="33">
        <f t="shared" si="3"/>
        <v>2964.29</v>
      </c>
      <c r="Y6" s="34">
        <f>IF(Y7="",NA(),Y7)</f>
        <v>99.81</v>
      </c>
      <c r="Z6" s="34">
        <f t="shared" ref="Z6:AH6" si="4">IF(Z7="",NA(),Z7)</f>
        <v>99.23</v>
      </c>
      <c r="AA6" s="34">
        <f t="shared" si="4"/>
        <v>100</v>
      </c>
      <c r="AB6" s="34">
        <f t="shared" si="4"/>
        <v>99.55</v>
      </c>
      <c r="AC6" s="34">
        <f t="shared" si="4"/>
        <v>100.01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19.84</v>
      </c>
      <c r="BG6" s="34">
        <f t="shared" ref="BG6:BO6" si="7">IF(BG7="",NA(),BG7)</f>
        <v>29.53</v>
      </c>
      <c r="BH6" s="34">
        <f t="shared" si="7"/>
        <v>31.67</v>
      </c>
      <c r="BI6" s="34">
        <f t="shared" si="7"/>
        <v>153.68</v>
      </c>
      <c r="BJ6" s="34">
        <f t="shared" si="7"/>
        <v>127.96</v>
      </c>
      <c r="BK6" s="34">
        <f t="shared" si="7"/>
        <v>817.63</v>
      </c>
      <c r="BL6" s="34">
        <f t="shared" si="7"/>
        <v>830.5</v>
      </c>
      <c r="BM6" s="34">
        <f t="shared" si="7"/>
        <v>1029.24</v>
      </c>
      <c r="BN6" s="34">
        <f t="shared" si="7"/>
        <v>238.95</v>
      </c>
      <c r="BO6" s="34">
        <f t="shared" si="7"/>
        <v>169.47</v>
      </c>
      <c r="BP6" s="33" t="str">
        <f>IF(BP7="","",IF(BP7="-","【-】","【"&amp;SUBSTITUTE(TEXT(BP7,"#,##0.00"),"-","△")&amp;"】"))</f>
        <v>【920.42】</v>
      </c>
      <c r="BQ6" s="34">
        <f>IF(BQ7="",NA(),BQ7)</f>
        <v>90.39</v>
      </c>
      <c r="BR6" s="34">
        <f t="shared" ref="BR6:BZ6" si="8">IF(BR7="",NA(),BR7)</f>
        <v>88.68</v>
      </c>
      <c r="BS6" s="34">
        <f t="shared" si="8"/>
        <v>86.97</v>
      </c>
      <c r="BT6" s="34">
        <f t="shared" si="8"/>
        <v>94.47</v>
      </c>
      <c r="BU6" s="34">
        <f t="shared" si="8"/>
        <v>85.98</v>
      </c>
      <c r="BV6" s="34">
        <f t="shared" si="8"/>
        <v>46.31</v>
      </c>
      <c r="BW6" s="34">
        <f t="shared" si="8"/>
        <v>43.66</v>
      </c>
      <c r="BX6" s="34">
        <f t="shared" si="8"/>
        <v>43.13</v>
      </c>
      <c r="BY6" s="34">
        <f t="shared" si="8"/>
        <v>53.57</v>
      </c>
      <c r="BZ6" s="34">
        <f t="shared" si="8"/>
        <v>53.03</v>
      </c>
      <c r="CA6" s="33" t="str">
        <f>IF(CA7="","",IF(CA7="-","【-】","【"&amp;SUBSTITUTE(TEXT(CA7,"#,##0.00"),"-","△")&amp;"】"))</f>
        <v>【47.34】</v>
      </c>
      <c r="CB6" s="34">
        <f>IF(CB7="",NA(),CB7)</f>
        <v>185.65</v>
      </c>
      <c r="CC6" s="34">
        <f t="shared" ref="CC6:CK6" si="9">IF(CC7="",NA(),CC7)</f>
        <v>200.06</v>
      </c>
      <c r="CD6" s="34">
        <f t="shared" si="9"/>
        <v>203.64</v>
      </c>
      <c r="CE6" s="34">
        <f t="shared" si="9"/>
        <v>187.39</v>
      </c>
      <c r="CF6" s="34">
        <f t="shared" si="9"/>
        <v>206.48</v>
      </c>
      <c r="CG6" s="34">
        <f t="shared" si="9"/>
        <v>349.08</v>
      </c>
      <c r="CH6" s="34">
        <f t="shared" si="9"/>
        <v>382.09</v>
      </c>
      <c r="CI6" s="34">
        <f t="shared" si="9"/>
        <v>392.03</v>
      </c>
      <c r="CJ6" s="34">
        <f t="shared" si="9"/>
        <v>310.41000000000003</v>
      </c>
      <c r="CK6" s="34">
        <f t="shared" si="9"/>
        <v>301.77</v>
      </c>
      <c r="CL6" s="33" t="str">
        <f>IF(CL7="","",IF(CL7="-","【-】","【"&amp;SUBSTITUTE(TEXT(CL7,"#,##0.00"),"-","△")&amp;"】"))</f>
        <v>【360.30】</v>
      </c>
      <c r="CM6" s="34">
        <f>IF(CM7="",NA(),CM7)</f>
        <v>53.85</v>
      </c>
      <c r="CN6" s="34">
        <f t="shared" ref="CN6:CV6" si="10">IF(CN7="",NA(),CN7)</f>
        <v>59.15</v>
      </c>
      <c r="CO6" s="34">
        <f t="shared" si="10"/>
        <v>64.19</v>
      </c>
      <c r="CP6" s="34">
        <f t="shared" si="10"/>
        <v>53.32</v>
      </c>
      <c r="CQ6" s="34">
        <f t="shared" si="10"/>
        <v>57.29</v>
      </c>
      <c r="CR6" s="34">
        <f t="shared" si="10"/>
        <v>39.42</v>
      </c>
      <c r="CS6" s="34">
        <f t="shared" si="10"/>
        <v>39.68</v>
      </c>
      <c r="CT6" s="34">
        <f t="shared" si="10"/>
        <v>35.64</v>
      </c>
      <c r="CU6" s="34">
        <f t="shared" si="10"/>
        <v>39.9</v>
      </c>
      <c r="CV6" s="34">
        <f t="shared" si="10"/>
        <v>39.799999999999997</v>
      </c>
      <c r="CW6" s="33" t="str">
        <f>IF(CW7="","",IF(CW7="-","【-】","【"&amp;SUBSTITUTE(TEXT(CW7,"#,##0.00"),"-","△")&amp;"】"))</f>
        <v>【34.06】</v>
      </c>
      <c r="CX6" s="34">
        <f>IF(CX7="",NA(),CX7)</f>
        <v>94.27</v>
      </c>
      <c r="CY6" s="34">
        <f t="shared" ref="CY6:DG6" si="11">IF(CY7="",NA(),CY7)</f>
        <v>92.69</v>
      </c>
      <c r="CZ6" s="34">
        <f t="shared" si="11"/>
        <v>94.54</v>
      </c>
      <c r="DA6" s="34">
        <f t="shared" si="11"/>
        <v>95.72</v>
      </c>
      <c r="DB6" s="34">
        <f t="shared" si="11"/>
        <v>96.02</v>
      </c>
      <c r="DC6" s="34">
        <f t="shared" si="11"/>
        <v>82.97</v>
      </c>
      <c r="DD6" s="34">
        <f t="shared" si="11"/>
        <v>83.95</v>
      </c>
      <c r="DE6" s="34">
        <f t="shared" si="11"/>
        <v>82.92</v>
      </c>
      <c r="DF6" s="34">
        <f t="shared" si="11"/>
        <v>85.72</v>
      </c>
      <c r="DG6" s="34">
        <f t="shared" si="11"/>
        <v>85.32</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0.05</v>
      </c>
      <c r="EL6" s="34">
        <f t="shared" si="14"/>
        <v>0.18</v>
      </c>
      <c r="EM6" s="34">
        <f t="shared" si="14"/>
        <v>0.12</v>
      </c>
      <c r="EN6" s="33">
        <f t="shared" si="14"/>
        <v>0</v>
      </c>
      <c r="EO6" s="33" t="str">
        <f>IF(EO7="","",IF(EO7="-","【-】","【"&amp;SUBSTITUTE(TEXT(EO7,"#,##0.00"),"-","△")&amp;"】"))</f>
        <v>【0.01】</v>
      </c>
    </row>
    <row r="7" spans="1:145" s="35" customFormat="1" x14ac:dyDescent="0.15">
      <c r="A7" s="27"/>
      <c r="B7" s="36">
        <v>2017</v>
      </c>
      <c r="C7" s="36">
        <v>322024</v>
      </c>
      <c r="D7" s="36">
        <v>47</v>
      </c>
      <c r="E7" s="36">
        <v>17</v>
      </c>
      <c r="F7" s="36">
        <v>6</v>
      </c>
      <c r="G7" s="36">
        <v>0</v>
      </c>
      <c r="H7" s="36" t="s">
        <v>108</v>
      </c>
      <c r="I7" s="36" t="s">
        <v>109</v>
      </c>
      <c r="J7" s="36" t="s">
        <v>110</v>
      </c>
      <c r="K7" s="36" t="s">
        <v>111</v>
      </c>
      <c r="L7" s="36" t="s">
        <v>112</v>
      </c>
      <c r="M7" s="36" t="s">
        <v>113</v>
      </c>
      <c r="N7" s="37" t="s">
        <v>114</v>
      </c>
      <c r="O7" s="37" t="s">
        <v>115</v>
      </c>
      <c r="P7" s="37">
        <v>1.52</v>
      </c>
      <c r="Q7" s="37">
        <v>97.46</v>
      </c>
      <c r="R7" s="37">
        <v>2970</v>
      </c>
      <c r="S7" s="37">
        <v>55158</v>
      </c>
      <c r="T7" s="37">
        <v>690.68</v>
      </c>
      <c r="U7" s="37">
        <v>79.86</v>
      </c>
      <c r="V7" s="37">
        <v>830</v>
      </c>
      <c r="W7" s="37">
        <v>0.28000000000000003</v>
      </c>
      <c r="X7" s="37">
        <v>2964.29</v>
      </c>
      <c r="Y7" s="37">
        <v>99.81</v>
      </c>
      <c r="Z7" s="37">
        <v>99.23</v>
      </c>
      <c r="AA7" s="37">
        <v>100</v>
      </c>
      <c r="AB7" s="37">
        <v>99.55</v>
      </c>
      <c r="AC7" s="37">
        <v>100.01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19.84</v>
      </c>
      <c r="BG7" s="37">
        <v>29.53</v>
      </c>
      <c r="BH7" s="37">
        <v>31.67</v>
      </c>
      <c r="BI7" s="37">
        <v>153.68</v>
      </c>
      <c r="BJ7" s="37">
        <v>127.96</v>
      </c>
      <c r="BK7" s="37">
        <v>817.63</v>
      </c>
      <c r="BL7" s="37">
        <v>830.5</v>
      </c>
      <c r="BM7" s="37">
        <v>1029.24</v>
      </c>
      <c r="BN7" s="37">
        <v>238.95</v>
      </c>
      <c r="BO7" s="37">
        <v>169.47</v>
      </c>
      <c r="BP7" s="37">
        <v>920.42</v>
      </c>
      <c r="BQ7" s="37">
        <v>90.39</v>
      </c>
      <c r="BR7" s="37">
        <v>88.68</v>
      </c>
      <c r="BS7" s="37">
        <v>86.97</v>
      </c>
      <c r="BT7" s="37">
        <v>94.47</v>
      </c>
      <c r="BU7" s="37">
        <v>85.98</v>
      </c>
      <c r="BV7" s="37">
        <v>46.31</v>
      </c>
      <c r="BW7" s="37">
        <v>43.66</v>
      </c>
      <c r="BX7" s="37">
        <v>43.13</v>
      </c>
      <c r="BY7" s="37">
        <v>53.57</v>
      </c>
      <c r="BZ7" s="37">
        <v>53.03</v>
      </c>
      <c r="CA7" s="37">
        <v>47.34</v>
      </c>
      <c r="CB7" s="37">
        <v>185.65</v>
      </c>
      <c r="CC7" s="37">
        <v>200.06</v>
      </c>
      <c r="CD7" s="37">
        <v>203.64</v>
      </c>
      <c r="CE7" s="37">
        <v>187.39</v>
      </c>
      <c r="CF7" s="37">
        <v>206.48</v>
      </c>
      <c r="CG7" s="37">
        <v>349.08</v>
      </c>
      <c r="CH7" s="37">
        <v>382.09</v>
      </c>
      <c r="CI7" s="37">
        <v>392.03</v>
      </c>
      <c r="CJ7" s="37">
        <v>310.41000000000003</v>
      </c>
      <c r="CK7" s="37">
        <v>301.77</v>
      </c>
      <c r="CL7" s="37">
        <v>360.3</v>
      </c>
      <c r="CM7" s="37">
        <v>53.85</v>
      </c>
      <c r="CN7" s="37">
        <v>59.15</v>
      </c>
      <c r="CO7" s="37">
        <v>64.19</v>
      </c>
      <c r="CP7" s="37">
        <v>53.32</v>
      </c>
      <c r="CQ7" s="37">
        <v>57.29</v>
      </c>
      <c r="CR7" s="37">
        <v>39.42</v>
      </c>
      <c r="CS7" s="37">
        <v>39.68</v>
      </c>
      <c r="CT7" s="37">
        <v>35.64</v>
      </c>
      <c r="CU7" s="37">
        <v>39.9</v>
      </c>
      <c r="CV7" s="37">
        <v>39.799999999999997</v>
      </c>
      <c r="CW7" s="37">
        <v>34.06</v>
      </c>
      <c r="CX7" s="37">
        <v>94.27</v>
      </c>
      <c r="CY7" s="37">
        <v>92.69</v>
      </c>
      <c r="CZ7" s="37">
        <v>94.54</v>
      </c>
      <c r="DA7" s="37">
        <v>95.72</v>
      </c>
      <c r="DB7" s="37">
        <v>96.02</v>
      </c>
      <c r="DC7" s="37">
        <v>82.97</v>
      </c>
      <c r="DD7" s="37">
        <v>83.95</v>
      </c>
      <c r="DE7" s="37">
        <v>82.92</v>
      </c>
      <c r="DF7" s="37">
        <v>85.72</v>
      </c>
      <c r="DG7" s="37">
        <v>85.32</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0.05</v>
      </c>
      <c r="EL7" s="37">
        <v>0.18</v>
      </c>
      <c r="EM7" s="37">
        <v>0.12</v>
      </c>
      <c r="EN7" s="37">
        <v>0</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小驛 杏子</cp:lastModifiedBy>
  <cp:lastPrinted>2019-02-07T02:39:13Z</cp:lastPrinted>
  <dcterms:created xsi:type="dcterms:W3CDTF">2018-12-03T09:33:36Z</dcterms:created>
  <dcterms:modified xsi:type="dcterms:W3CDTF">2019-02-07T02:44:02Z</dcterms:modified>
  <cp:category/>
</cp:coreProperties>
</file>