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4保_財政\H25年度\財政課\財政課\地方公営企業関係\H30地方公営企業関係\01_県メール\20190121_公営企業に係る「経営比較分析表」の分析等について（照会）【2月7日〆】\02_各課回答\駐車場事業\"/>
    </mc:Choice>
  </mc:AlternateContent>
  <workbookProtection workbookAlgorithmName="SHA-512" workbookHashValue="ZeLk61R7fDDVPim6PmYsWNlO7m89vZwyFQd8xXML7/hBXzXILDKdsl6ImO47P5B6N0ihez6l0q6OaLXsXCzlyQ==" workbookSaltValue="kQuh0tGnl5WZMqDc2vUQPw==" workbookSpinCount="100000" lockStructure="1"/>
  <bookViews>
    <workbookView xWindow="0" yWindow="0" windowWidth="28800" windowHeight="1245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GQ30" i="4"/>
  <c r="LT76" i="4"/>
  <c r="GQ51" i="4"/>
  <c r="LH30" i="4"/>
  <c r="BZ51" i="4"/>
  <c r="BZ30" i="4"/>
  <c r="BG30" i="4"/>
  <c r="LE76" i="4"/>
  <c r="KO30" i="4"/>
  <c r="BG51" i="4"/>
  <c r="FX30" i="4"/>
  <c r="AV76" i="4"/>
  <c r="KO51" i="4"/>
  <c r="FX51" i="4"/>
  <c r="HP76" i="4"/>
  <c r="HA76" i="4"/>
  <c r="AN51" i="4"/>
  <c r="FE30" i="4"/>
  <c r="KP76" i="4"/>
  <c r="AN30" i="4"/>
  <c r="JV51" i="4"/>
  <c r="AG76" i="4"/>
  <c r="FE51" i="4"/>
  <c r="JV30" i="4"/>
  <c r="KA76" i="4"/>
  <c r="EL51" i="4"/>
  <c r="JC30" i="4"/>
  <c r="R76" i="4"/>
  <c r="JC51" i="4"/>
  <c r="GL76" i="4"/>
  <c r="U51" i="4"/>
  <c r="EL30" i="4"/>
  <c r="U30" i="4"/>
</calcChain>
</file>

<file path=xl/sharedStrings.xml><?xml version="1.0" encoding="utf-8"?>
<sst xmlns="http://schemas.openxmlformats.org/spreadsheetml/2006/main" count="287" uniqueCount="148">
  <si>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</si>
  <si>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</si>
  <si>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</si>
  <si>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</si>
  <si>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</si>
  <si>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</si>
  <si>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</si>
  <si>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</si>
  <si>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</si>
  <si>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</si>
  <si>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</si>
  <si>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</si>
  <si>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</si>
  <si>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</si>
  <si>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</si>
  <si>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</si>
  <si>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</si>
  <si>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</si>
  <si>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</si>
  <si>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</si>
  <si>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</si>
  <si>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</si>
  <si>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</si>
  <si>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</si>
  <si>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</si>
  <si>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</si>
  <si>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</si>
  <si>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</si>
  <si>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</si>
  <si>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</si>
  <si>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</si>
  <si>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</si>
  <si>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</si>
  <si>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</si>
  <si>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</si>
  <si>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</si>
  <si>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</si>
  <si>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</si>
  <si>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</si>
  <si>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</si>
  <si>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</si>
  <si>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</si>
  <si>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</si>
  <si>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</si>
  <si>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</si>
  <si>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</si>
  <si>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</si>
  <si>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</si>
  <si>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</si>
  <si>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</si>
  <si>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</si>
  <si>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</si>
  <si>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</si>
  <si>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</si>
  <si>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</si>
  <si>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</si>
  <si>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</si>
  <si>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</si>
  <si>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</si>
  <si>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</si>
  <si>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</si>
  <si>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</si>
  <si>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</si>
  <si>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</si>
  <si>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</si>
  <si>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</si>
  <si>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</si>
  <si>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</si>
  <si>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</si>
  <si>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</si>
  <si>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</si>
  <si>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</si>
  <si>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</si>
  <si>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</si>
  <si>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</si>
  <si>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</si>
  <si>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</si>
  <si>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</si>
  <si>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</si>
  <si>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</si>
  <si>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</si>
  <si>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</si>
  <si>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</si>
  <si>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</si>
  <si>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</si>
  <si>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</si>
  <si>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</si>
  <si>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</si>
  <si>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</si>
  <si>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</si>
  <si>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</si>
  <si>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</si>
  <si>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</si>
  <si>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</si>
  <si>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</si>
  <si>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</si>
  <si>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</si>
  <si>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</si>
  <si>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</si>
  <si>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</si>
  <si>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</si>
  <si>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</si>
  <si>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</si>
  <si>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</si>
  <si>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</si>
  <si>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</si>
  <si>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</si>
  <si>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</si>
  <si>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</si>
  <si>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</si>
  <si>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</si>
  <si>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</si>
  <si>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</si>
  <si>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</si>
  <si>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当該値(N-4)</t>
    <phoneticPr fontId="5"/>
  </si>
  <si>
    <t>当該値(N-2)</t>
    <phoneticPr fontId="5"/>
  </si>
  <si>
    <t>当該値(N-2)</t>
    <phoneticPr fontId="5"/>
  </si>
  <si>
    <t>当該値(N-3)</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</si>
  <si>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</si>
  <si>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</si>
  <si>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</si>
  <si>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</si>
  <si>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</si>
  <si>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</si>
  <si>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</si>
  <si>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</si>
  <si>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島根県　浜田市</t>
  </si>
  <si>
    <t>浜田市道分山立体駐車場</t>
  </si>
  <si>
    <t>法非適用</t>
  </si>
  <si>
    <t>駐車場整備事業</t>
  </si>
  <si>
    <t>-</t>
  </si>
  <si>
    <t>Ａ１Ｂ１</t>
  </si>
  <si>
    <t>非設置</t>
  </si>
  <si>
    <t>該当数値なし</t>
  </si>
  <si>
    <t>都市計画駐車場 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</si>
  <si>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</si>
  <si>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</si>
  <si>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</si>
  <si>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</si>
  <si>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</si>
  <si>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</si>
  <si>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</si>
  <si>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</si>
  <si>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</si>
  <si>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・本駐車場は平成3年度に建設され、随所で老朽化が見られるため、随時改修・補修を行っていく。
・企業債残高は、平成29年度末現在で69,488千円となり、企業債残高対料金収入比率は前年度より減少し152.3％となった。</t>
    <rPh sb="1" eb="2">
      <t>ホン</t>
    </rPh>
    <rPh sb="2" eb="5">
      <t>チュウシャジョウ</t>
    </rPh>
    <rPh sb="6" eb="8">
      <t>ヘイセイ</t>
    </rPh>
    <rPh sb="9" eb="11">
      <t>ネンド</t>
    </rPh>
    <rPh sb="12" eb="14">
      <t>ケンセツ</t>
    </rPh>
    <rPh sb="17" eb="19">
      <t>ズイショ</t>
    </rPh>
    <rPh sb="20" eb="23">
      <t>ロウキュウカ</t>
    </rPh>
    <rPh sb="24" eb="25">
      <t>ミ</t>
    </rPh>
    <rPh sb="31" eb="33">
      <t>ズイジ</t>
    </rPh>
    <rPh sb="33" eb="35">
      <t>カイシュウ</t>
    </rPh>
    <rPh sb="36" eb="38">
      <t>ホシュウ</t>
    </rPh>
    <rPh sb="39" eb="40">
      <t>オコナ</t>
    </rPh>
    <rPh sb="47" eb="49">
      <t>キギョウ</t>
    </rPh>
    <rPh sb="49" eb="50">
      <t>サイ</t>
    </rPh>
    <rPh sb="50" eb="52">
      <t>ザンダカ</t>
    </rPh>
    <rPh sb="54" eb="56">
      <t>ヘイセイ</t>
    </rPh>
    <rPh sb="58" eb="60">
      <t>ネンド</t>
    </rPh>
    <rPh sb="60" eb="61">
      <t>マツ</t>
    </rPh>
    <rPh sb="61" eb="63">
      <t>ゲンザイ</t>
    </rPh>
    <rPh sb="70" eb="72">
      <t>センエン</t>
    </rPh>
    <rPh sb="76" eb="78">
      <t>キギョウ</t>
    </rPh>
    <rPh sb="78" eb="79">
      <t>サイ</t>
    </rPh>
    <rPh sb="79" eb="81">
      <t>ザンダカ</t>
    </rPh>
    <rPh sb="81" eb="82">
      <t>タイ</t>
    </rPh>
    <rPh sb="82" eb="84">
      <t>リョウキン</t>
    </rPh>
    <rPh sb="84" eb="86">
      <t>シュウニュウ</t>
    </rPh>
    <rPh sb="86" eb="88">
      <t>ヒリツ</t>
    </rPh>
    <rPh sb="89" eb="92">
      <t>ゼンネンド</t>
    </rPh>
    <rPh sb="94" eb="96">
      <t>ゲンショウ</t>
    </rPh>
    <phoneticPr fontId="5"/>
  </si>
  <si>
    <t>・収益的収支比率は110.1％と昨年から13.1％増加しており、通常の維持管理経費は駐車場使用料収入（指定管理者納付金）で賄えている。
・売上高GOP比率については、泡消火設備を更新した平成28年度に比して約150％増加して、平成27年度以前と同程度の水準となっている。</t>
    <rPh sb="25" eb="27">
      <t>ゾウカ</t>
    </rPh>
    <rPh sb="83" eb="84">
      <t>アワ</t>
    </rPh>
    <rPh sb="84" eb="86">
      <t>ショウカ</t>
    </rPh>
    <rPh sb="86" eb="88">
      <t>セツビ</t>
    </rPh>
    <rPh sb="113" eb="115">
      <t>ヘイセイ</t>
    </rPh>
    <rPh sb="117" eb="119">
      <t>ネンド</t>
    </rPh>
    <rPh sb="119" eb="121">
      <t>イゼン</t>
    </rPh>
    <rPh sb="122" eb="123">
      <t>ドウ</t>
    </rPh>
    <rPh sb="123" eb="125">
      <t>テイド</t>
    </rPh>
    <rPh sb="126" eb="128">
      <t>スイジュン</t>
    </rPh>
    <phoneticPr fontId="5"/>
  </si>
  <si>
    <t>・稼働率は109.8％となり、昨年から15.5％増加している。平成30年1月末で駅前駐車場を廃止したことが影響していると考えられる。
・隣接する石央文化ホールのイベント開催状況により、利用者の増減が大きく影響を受けるため、関連施設と連携して利用促進を図る必要がある。</t>
    <rPh sb="1" eb="3">
      <t>カドウ</t>
    </rPh>
    <rPh sb="3" eb="4">
      <t>リツ</t>
    </rPh>
    <rPh sb="15" eb="17">
      <t>サクネン</t>
    </rPh>
    <rPh sb="24" eb="26">
      <t>ゾウカ</t>
    </rPh>
    <rPh sb="60" eb="61">
      <t>カンガ</t>
    </rPh>
    <rPh sb="68" eb="70">
      <t>リンセツ</t>
    </rPh>
    <rPh sb="72" eb="73">
      <t>イシ</t>
    </rPh>
    <rPh sb="73" eb="74">
      <t>オウ</t>
    </rPh>
    <rPh sb="74" eb="76">
      <t>ブンカ</t>
    </rPh>
    <rPh sb="84" eb="86">
      <t>カイサイ</t>
    </rPh>
    <rPh sb="86" eb="88">
      <t>ジョウキョウ</t>
    </rPh>
    <rPh sb="92" eb="95">
      <t>リヨウシャ</t>
    </rPh>
    <rPh sb="96" eb="98">
      <t>ゾウゲン</t>
    </rPh>
    <rPh sb="99" eb="100">
      <t>オオ</t>
    </rPh>
    <rPh sb="102" eb="104">
      <t>エイキョウ</t>
    </rPh>
    <rPh sb="105" eb="106">
      <t>ウ</t>
    </rPh>
    <rPh sb="111" eb="113">
      <t>カンレン</t>
    </rPh>
    <rPh sb="113" eb="115">
      <t>シセツ</t>
    </rPh>
    <rPh sb="116" eb="118">
      <t>レンケイ</t>
    </rPh>
    <rPh sb="120" eb="122">
      <t>リヨウ</t>
    </rPh>
    <rPh sb="122" eb="124">
      <t>ソクシン</t>
    </rPh>
    <rPh sb="125" eb="126">
      <t>ハカ</t>
    </rPh>
    <rPh sb="127" eb="129">
      <t>ヒツヨウ</t>
    </rPh>
    <phoneticPr fontId="5"/>
  </si>
  <si>
    <t xml:space="preserve">・収益的収支比率については、平成33年度に企業債の償還が終了することから、平成34年度以降は数値の一層の改善が見込まれる。
・平成29年度から利用料金制による指定管理者制度を導入しており、引き続き利便性や稼働率の向上が図れるよう民間事業者と連携して管理運営を行う必要がある。
・本駐車場は立地が好条件であり今後も需要が見込まれる。また、平成32年度に企業債の償還が完了することを踏まえ、将来的な民間譲渡の可能性も含めた経営方針を検討する。
</t>
    <rPh sb="1" eb="4">
      <t>シュウエキテキ</t>
    </rPh>
    <rPh sb="4" eb="6">
      <t>シュウシ</t>
    </rPh>
    <rPh sb="6" eb="8">
      <t>ヒリツ</t>
    </rPh>
    <rPh sb="14" eb="16">
      <t>ヘイセイ</t>
    </rPh>
    <rPh sb="18" eb="20">
      <t>ネンド</t>
    </rPh>
    <rPh sb="21" eb="23">
      <t>キギョウ</t>
    </rPh>
    <rPh sb="23" eb="24">
      <t>サイ</t>
    </rPh>
    <rPh sb="25" eb="27">
      <t>ショウカン</t>
    </rPh>
    <rPh sb="28" eb="30">
      <t>シュウリョウ</t>
    </rPh>
    <rPh sb="37" eb="39">
      <t>ヘイセイ</t>
    </rPh>
    <rPh sb="41" eb="43">
      <t>ネンド</t>
    </rPh>
    <rPh sb="43" eb="45">
      <t>イコウ</t>
    </rPh>
    <rPh sb="46" eb="48">
      <t>スウチ</t>
    </rPh>
    <rPh sb="49" eb="51">
      <t>イッソウ</t>
    </rPh>
    <rPh sb="52" eb="54">
      <t>カイゼン</t>
    </rPh>
    <rPh sb="55" eb="57">
      <t>ミコ</t>
    </rPh>
    <rPh sb="63" eb="65">
      <t>ヘイセイ</t>
    </rPh>
    <rPh sb="67" eb="69">
      <t>ネンド</t>
    </rPh>
    <rPh sb="71" eb="73">
      <t>リヨウ</t>
    </rPh>
    <rPh sb="73" eb="75">
      <t>リョウキン</t>
    </rPh>
    <rPh sb="75" eb="76">
      <t>セイ</t>
    </rPh>
    <rPh sb="79" eb="81">
      <t>シテイ</t>
    </rPh>
    <rPh sb="81" eb="84">
      <t>カンリシャ</t>
    </rPh>
    <rPh sb="84" eb="86">
      <t>セイド</t>
    </rPh>
    <rPh sb="87" eb="89">
      <t>ドウニュウ</t>
    </rPh>
    <rPh sb="139" eb="140">
      <t>ホン</t>
    </rPh>
    <rPh sb="140" eb="142">
      <t>チュウシャ</t>
    </rPh>
    <rPh sb="142" eb="143">
      <t>ジョウ</t>
    </rPh>
    <rPh sb="144" eb="146">
      <t>リッチ</t>
    </rPh>
    <rPh sb="147" eb="150">
      <t>コウジョウケン</t>
    </rPh>
    <rPh sb="153" eb="155">
      <t>コンゴ</t>
    </rPh>
    <rPh sb="156" eb="158">
      <t>ジュヨウ</t>
    </rPh>
    <rPh sb="159" eb="161">
      <t>ミコ</t>
    </rPh>
    <rPh sb="168" eb="170">
      <t>ヘイセイ</t>
    </rPh>
    <rPh sb="172" eb="174">
      <t>ネンド</t>
    </rPh>
    <rPh sb="175" eb="177">
      <t>キギョウ</t>
    </rPh>
    <rPh sb="177" eb="178">
      <t>サイ</t>
    </rPh>
    <rPh sb="179" eb="181">
      <t>ショウカン</t>
    </rPh>
    <rPh sb="182" eb="184">
      <t>カンリョウ</t>
    </rPh>
    <rPh sb="189" eb="190">
      <t>フ</t>
    </rPh>
    <rPh sb="193" eb="196">
      <t>ショウライテキ</t>
    </rPh>
    <rPh sb="197" eb="199">
      <t>ミンカン</t>
    </rPh>
    <rPh sb="199" eb="201">
      <t>ジョウト</t>
    </rPh>
    <rPh sb="202" eb="205">
      <t>カノウセイ</t>
    </rPh>
    <rPh sb="206" eb="207">
      <t>フク</t>
    </rPh>
    <rPh sb="209" eb="211">
      <t>ケイエイ</t>
    </rPh>
    <rPh sb="211" eb="213">
      <t>ホウシン</t>
    </rPh>
    <rPh sb="214" eb="21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</si>
</sst>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113.9</c:v>
                </c:pt>
                <c:pt idx="1">
                  <c:v>112</c:v>
                </c:pt>
                <c:pt idx="2">
                  <c:v>102.9</c:v>
                </c:pt>
                <c:pt idx="3">
                  <c:v>97</c:v>
                </c:pt>
                <c:pt idx="4">
                  <c:v>110.1</c:v>
                </c:pt>
              </c:numCache>
            </c:numRef>
          </c:val>
          <c:extLst xmlns:c16r2="http://schemas.microsoft.com/office/drawing/2015/06/chart">
            <c:ext xmlns:c16="http://schemas.microsoft.com/office/drawing/2014/chart" uri="{C3380CC4-5D6E-409C-BE32-E72D297353CC}">
              <c16:uniqueId val="{00000000-DB10-43E4-8DD0-06DDE1FB3DBF}"/>
            </c:ext>
          </c:extLst>
        </c:ser>
        <c:dLbls>
          <c:showLegendKey val="0"/>
          <c:showVal val="0"/>
          <c:showCatName val="0"/>
          <c:showSerName val="0"/>
          <c:showPercent val="0"/>
          <c:showBubbleSize val="0"/>
        </c:dLbls>
        <c:gapWidth val="150"/>
        <c:axId val="-1029398944"/>
        <c:axId val="-10294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DB10-43E4-8DD0-06DDE1FB3DBF}"/>
            </c:ext>
          </c:extLst>
        </c:ser>
        <c:dLbls>
          <c:showLegendKey val="0"/>
          <c:showVal val="0"/>
          <c:showCatName val="0"/>
          <c:showSerName val="0"/>
          <c:showPercent val="0"/>
          <c:showBubbleSize val="0"/>
        </c:dLbls>
        <c:marker val="1"/>
        <c:smooth val="0"/>
        <c:axId val="-1029398944"/>
        <c:axId val="-1029402752"/>
      </c:lineChart>
      <c:dateAx>
        <c:axId val="-1029398944"/>
        <c:scaling>
          <c:orientation val="minMax"/>
        </c:scaling>
        <c:delete val="1"/>
        <c:axPos val="b"/>
        <c:numFmt formatCode="ge" sourceLinked="1"/>
        <c:majorTickMark val="none"/>
        <c:minorTickMark val="none"/>
        <c:tickLblPos val="none"/>
        <c:crossAx val="-1029402752"/>
        <c:crosses val="autoZero"/>
        <c:auto val="1"/>
        <c:lblOffset val="100"/>
        <c:baseTimeUnit val="years"/>
      </c:dateAx>
      <c:valAx>
        <c:axId val="-102940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39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321.39999999999998</c:v>
                </c:pt>
                <c:pt idx="1">
                  <c:v>292.60000000000002</c:v>
                </c:pt>
                <c:pt idx="2">
                  <c:v>250.1</c:v>
                </c:pt>
                <c:pt idx="3">
                  <c:v>227.5</c:v>
                </c:pt>
                <c:pt idx="4">
                  <c:v>152.30000000000001</c:v>
                </c:pt>
              </c:numCache>
            </c:numRef>
          </c:val>
          <c:extLst xmlns:c16r2="http://schemas.microsoft.com/office/drawing/2015/06/chart">
            <c:ext xmlns:c16="http://schemas.microsoft.com/office/drawing/2014/chart" uri="{C3380CC4-5D6E-409C-BE32-E72D297353CC}">
              <c16:uniqueId val="{00000000-661A-40CE-979A-14E1012E9145}"/>
            </c:ext>
          </c:extLst>
        </c:ser>
        <c:dLbls>
          <c:showLegendKey val="0"/>
          <c:showVal val="0"/>
          <c:showCatName val="0"/>
          <c:showSerName val="0"/>
          <c:showPercent val="0"/>
          <c:showBubbleSize val="0"/>
        </c:dLbls>
        <c:gapWidth val="150"/>
        <c:axId val="-1029391328"/>
        <c:axId val="-10294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661A-40CE-979A-14E1012E9145}"/>
            </c:ext>
          </c:extLst>
        </c:ser>
        <c:dLbls>
          <c:showLegendKey val="0"/>
          <c:showVal val="0"/>
          <c:showCatName val="0"/>
          <c:showSerName val="0"/>
          <c:showPercent val="0"/>
          <c:showBubbleSize val="0"/>
        </c:dLbls>
        <c:marker val="1"/>
        <c:smooth val="0"/>
        <c:axId val="-1029391328"/>
        <c:axId val="-1029402208"/>
      </c:lineChart>
      <c:dateAx>
        <c:axId val="-1029391328"/>
        <c:scaling>
          <c:orientation val="minMax"/>
        </c:scaling>
        <c:delete val="1"/>
        <c:axPos val="b"/>
        <c:numFmt formatCode="ge" sourceLinked="1"/>
        <c:majorTickMark val="none"/>
        <c:minorTickMark val="none"/>
        <c:tickLblPos val="none"/>
        <c:crossAx val="-1029402208"/>
        <c:crosses val="autoZero"/>
        <c:auto val="1"/>
        <c:lblOffset val="100"/>
        <c:baseTimeUnit val="years"/>
      </c:dateAx>
      <c:valAx>
        <c:axId val="-102940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39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6D1-4741-A749-44A98B9C7BB1}"/>
            </c:ext>
          </c:extLst>
        </c:ser>
        <c:dLbls>
          <c:showLegendKey val="0"/>
          <c:showVal val="0"/>
          <c:showCatName val="0"/>
          <c:showSerName val="0"/>
          <c:showPercent val="0"/>
          <c:showBubbleSize val="0"/>
        </c:dLbls>
        <c:gapWidth val="150"/>
        <c:axId val="-1029398400"/>
        <c:axId val="-10294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6D1-4741-A749-44A98B9C7BB1}"/>
            </c:ext>
          </c:extLst>
        </c:ser>
        <c:dLbls>
          <c:showLegendKey val="0"/>
          <c:showVal val="0"/>
          <c:showCatName val="0"/>
          <c:showSerName val="0"/>
          <c:showPercent val="0"/>
          <c:showBubbleSize val="0"/>
        </c:dLbls>
        <c:marker val="1"/>
        <c:smooth val="0"/>
        <c:axId val="-1029398400"/>
        <c:axId val="-1029401664"/>
      </c:lineChart>
      <c:dateAx>
        <c:axId val="-1029398400"/>
        <c:scaling>
          <c:orientation val="minMax"/>
        </c:scaling>
        <c:delete val="1"/>
        <c:axPos val="b"/>
        <c:numFmt formatCode="ge" sourceLinked="1"/>
        <c:majorTickMark val="none"/>
        <c:minorTickMark val="none"/>
        <c:tickLblPos val="none"/>
        <c:crossAx val="-1029401664"/>
        <c:crosses val="autoZero"/>
        <c:auto val="1"/>
        <c:lblOffset val="100"/>
        <c:baseTimeUnit val="years"/>
      </c:dateAx>
      <c:valAx>
        <c:axId val="-102940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39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E80-40B1-83AE-13ECBAE3760F}"/>
            </c:ext>
          </c:extLst>
        </c:ser>
        <c:dLbls>
          <c:showLegendKey val="0"/>
          <c:showVal val="0"/>
          <c:showCatName val="0"/>
          <c:showSerName val="0"/>
          <c:showPercent val="0"/>
          <c:showBubbleSize val="0"/>
        </c:dLbls>
        <c:gapWidth val="150"/>
        <c:axId val="-1029392416"/>
        <c:axId val="-10293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E80-40B1-83AE-13ECBAE3760F}"/>
            </c:ext>
          </c:extLst>
        </c:ser>
        <c:dLbls>
          <c:showLegendKey val="0"/>
          <c:showVal val="0"/>
          <c:showCatName val="0"/>
          <c:showSerName val="0"/>
          <c:showPercent val="0"/>
          <c:showBubbleSize val="0"/>
        </c:dLbls>
        <c:marker val="1"/>
        <c:smooth val="0"/>
        <c:axId val="-1029392416"/>
        <c:axId val="-1029397856"/>
      </c:lineChart>
      <c:dateAx>
        <c:axId val="-1029392416"/>
        <c:scaling>
          <c:orientation val="minMax"/>
        </c:scaling>
        <c:delete val="1"/>
        <c:axPos val="b"/>
        <c:numFmt formatCode="ge" sourceLinked="1"/>
        <c:majorTickMark val="none"/>
        <c:minorTickMark val="none"/>
        <c:tickLblPos val="none"/>
        <c:crossAx val="-1029397856"/>
        <c:crosses val="autoZero"/>
        <c:auto val="1"/>
        <c:lblOffset val="100"/>
        <c:baseTimeUnit val="years"/>
      </c:dateAx>
      <c:valAx>
        <c:axId val="-102939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39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45-4967-8D8E-ACE56CD55909}"/>
            </c:ext>
          </c:extLst>
        </c:ser>
        <c:dLbls>
          <c:showLegendKey val="0"/>
          <c:showVal val="0"/>
          <c:showCatName val="0"/>
          <c:showSerName val="0"/>
          <c:showPercent val="0"/>
          <c:showBubbleSize val="0"/>
        </c:dLbls>
        <c:gapWidth val="150"/>
        <c:axId val="-1029401120"/>
        <c:axId val="-10293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2645-4967-8D8E-ACE56CD55909}"/>
            </c:ext>
          </c:extLst>
        </c:ser>
        <c:dLbls>
          <c:showLegendKey val="0"/>
          <c:showVal val="0"/>
          <c:showCatName val="0"/>
          <c:showSerName val="0"/>
          <c:showPercent val="0"/>
          <c:showBubbleSize val="0"/>
        </c:dLbls>
        <c:marker val="1"/>
        <c:smooth val="0"/>
        <c:axId val="-1029401120"/>
        <c:axId val="-1029396768"/>
      </c:lineChart>
      <c:dateAx>
        <c:axId val="-1029401120"/>
        <c:scaling>
          <c:orientation val="minMax"/>
        </c:scaling>
        <c:delete val="1"/>
        <c:axPos val="b"/>
        <c:numFmt formatCode="ge" sourceLinked="1"/>
        <c:majorTickMark val="none"/>
        <c:minorTickMark val="none"/>
        <c:tickLblPos val="none"/>
        <c:crossAx val="-1029396768"/>
        <c:crosses val="autoZero"/>
        <c:auto val="1"/>
        <c:lblOffset val="100"/>
        <c:baseTimeUnit val="years"/>
      </c:dateAx>
      <c:valAx>
        <c:axId val="-102939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40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85-4EB1-B252-D9F8DC0E47DE}"/>
            </c:ext>
          </c:extLst>
        </c:ser>
        <c:dLbls>
          <c:showLegendKey val="0"/>
          <c:showVal val="0"/>
          <c:showCatName val="0"/>
          <c:showSerName val="0"/>
          <c:showPercent val="0"/>
          <c:showBubbleSize val="0"/>
        </c:dLbls>
        <c:gapWidth val="150"/>
        <c:axId val="-1029396224"/>
        <c:axId val="-102939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0785-4EB1-B252-D9F8DC0E47DE}"/>
            </c:ext>
          </c:extLst>
        </c:ser>
        <c:dLbls>
          <c:showLegendKey val="0"/>
          <c:showVal val="0"/>
          <c:showCatName val="0"/>
          <c:showSerName val="0"/>
          <c:showPercent val="0"/>
          <c:showBubbleSize val="0"/>
        </c:dLbls>
        <c:marker val="1"/>
        <c:smooth val="0"/>
        <c:axId val="-1029396224"/>
        <c:axId val="-1029391872"/>
      </c:lineChart>
      <c:dateAx>
        <c:axId val="-1029396224"/>
        <c:scaling>
          <c:orientation val="minMax"/>
        </c:scaling>
        <c:delete val="1"/>
        <c:axPos val="b"/>
        <c:numFmt formatCode="ge" sourceLinked="1"/>
        <c:majorTickMark val="none"/>
        <c:minorTickMark val="none"/>
        <c:tickLblPos val="none"/>
        <c:crossAx val="-1029391872"/>
        <c:crosses val="autoZero"/>
        <c:auto val="1"/>
        <c:lblOffset val="100"/>
        <c:baseTimeUnit val="years"/>
      </c:dateAx>
      <c:valAx>
        <c:axId val="-1029391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939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85.3</c:v>
                </c:pt>
                <c:pt idx="1">
                  <c:v>94.3</c:v>
                </c:pt>
                <c:pt idx="2">
                  <c:v>95.9</c:v>
                </c:pt>
                <c:pt idx="3">
                  <c:v>94.3</c:v>
                </c:pt>
                <c:pt idx="4">
                  <c:v>109.8</c:v>
                </c:pt>
              </c:numCache>
            </c:numRef>
          </c:val>
          <c:extLst xmlns:c16r2="http://schemas.microsoft.com/office/drawing/2015/06/chart">
            <c:ext xmlns:c16="http://schemas.microsoft.com/office/drawing/2014/chart" uri="{C3380CC4-5D6E-409C-BE32-E72D297353CC}">
              <c16:uniqueId val="{00000000-23BB-4BA9-82EA-1B600864D815}"/>
            </c:ext>
          </c:extLst>
        </c:ser>
        <c:dLbls>
          <c:showLegendKey val="0"/>
          <c:showVal val="0"/>
          <c:showCatName val="0"/>
          <c:showSerName val="0"/>
          <c:showPercent val="0"/>
          <c:showBubbleSize val="0"/>
        </c:dLbls>
        <c:gapWidth val="150"/>
        <c:axId val="-1029394592"/>
        <c:axId val="-10293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23BB-4BA9-82EA-1B600864D815}"/>
            </c:ext>
          </c:extLst>
        </c:ser>
        <c:dLbls>
          <c:showLegendKey val="0"/>
          <c:showVal val="0"/>
          <c:showCatName val="0"/>
          <c:showSerName val="0"/>
          <c:showPercent val="0"/>
          <c:showBubbleSize val="0"/>
        </c:dLbls>
        <c:marker val="1"/>
        <c:smooth val="0"/>
        <c:axId val="-1029394592"/>
        <c:axId val="-1029394048"/>
      </c:lineChart>
      <c:dateAx>
        <c:axId val="-1029394592"/>
        <c:scaling>
          <c:orientation val="minMax"/>
        </c:scaling>
        <c:delete val="1"/>
        <c:axPos val="b"/>
        <c:numFmt formatCode="ge" sourceLinked="1"/>
        <c:majorTickMark val="none"/>
        <c:minorTickMark val="none"/>
        <c:tickLblPos val="none"/>
        <c:crossAx val="-1029394048"/>
        <c:crosses val="autoZero"/>
        <c:auto val="1"/>
        <c:lblOffset val="100"/>
        <c:baseTimeUnit val="years"/>
      </c:dateAx>
      <c:valAx>
        <c:axId val="-102939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39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55</c:v>
                </c:pt>
                <c:pt idx="1">
                  <c:v>55</c:v>
                </c:pt>
                <c:pt idx="2">
                  <c:v>46.6</c:v>
                </c:pt>
                <c:pt idx="3">
                  <c:v>-100.9</c:v>
                </c:pt>
                <c:pt idx="4">
                  <c:v>48.4</c:v>
                </c:pt>
              </c:numCache>
            </c:numRef>
          </c:val>
          <c:extLst xmlns:c16r2="http://schemas.microsoft.com/office/drawing/2015/06/chart">
            <c:ext xmlns:c16="http://schemas.microsoft.com/office/drawing/2014/chart" uri="{C3380CC4-5D6E-409C-BE32-E72D297353CC}">
              <c16:uniqueId val="{00000000-D96C-43D4-8492-19FC7D4499C0}"/>
            </c:ext>
          </c:extLst>
        </c:ser>
        <c:dLbls>
          <c:showLegendKey val="0"/>
          <c:showVal val="0"/>
          <c:showCatName val="0"/>
          <c:showSerName val="0"/>
          <c:showPercent val="0"/>
          <c:showBubbleSize val="0"/>
        </c:dLbls>
        <c:gapWidth val="150"/>
        <c:axId val="-1029393504"/>
        <c:axId val="-10293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D96C-43D4-8492-19FC7D4499C0}"/>
            </c:ext>
          </c:extLst>
        </c:ser>
        <c:dLbls>
          <c:showLegendKey val="0"/>
          <c:showVal val="0"/>
          <c:showCatName val="0"/>
          <c:showSerName val="0"/>
          <c:showPercent val="0"/>
          <c:showBubbleSize val="0"/>
        </c:dLbls>
        <c:marker val="1"/>
        <c:smooth val="0"/>
        <c:axId val="-1029393504"/>
        <c:axId val="-1029392960"/>
      </c:lineChart>
      <c:dateAx>
        <c:axId val="-1029393504"/>
        <c:scaling>
          <c:orientation val="minMax"/>
        </c:scaling>
        <c:delete val="1"/>
        <c:axPos val="b"/>
        <c:numFmt formatCode="ge" sourceLinked="1"/>
        <c:majorTickMark val="none"/>
        <c:minorTickMark val="none"/>
        <c:tickLblPos val="none"/>
        <c:crossAx val="-1029392960"/>
        <c:crosses val="autoZero"/>
        <c:auto val="1"/>
        <c:lblOffset val="100"/>
        <c:baseTimeUnit val="years"/>
      </c:dateAx>
      <c:valAx>
        <c:axId val="-102939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39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23156</c:v>
                </c:pt>
                <c:pt idx="1">
                  <c:v>22371</c:v>
                </c:pt>
                <c:pt idx="2">
                  <c:v>19182</c:v>
                </c:pt>
                <c:pt idx="3">
                  <c:v>15169</c:v>
                </c:pt>
                <c:pt idx="4">
                  <c:v>22209</c:v>
                </c:pt>
              </c:numCache>
            </c:numRef>
          </c:val>
          <c:extLst xmlns:c16r2="http://schemas.microsoft.com/office/drawing/2015/06/chart">
            <c:ext xmlns:c16="http://schemas.microsoft.com/office/drawing/2014/chart" uri="{C3380CC4-5D6E-409C-BE32-E72D297353CC}">
              <c16:uniqueId val="{00000000-1409-4897-87CF-7D013EA36A49}"/>
            </c:ext>
          </c:extLst>
        </c:ser>
        <c:dLbls>
          <c:showLegendKey val="0"/>
          <c:showVal val="0"/>
          <c:showCatName val="0"/>
          <c:showSerName val="0"/>
          <c:showPercent val="0"/>
          <c:showBubbleSize val="0"/>
        </c:dLbls>
        <c:gapWidth val="150"/>
        <c:axId val="-1029406560"/>
        <c:axId val="-10231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1409-4897-87CF-7D013EA36A49}"/>
            </c:ext>
          </c:extLst>
        </c:ser>
        <c:dLbls>
          <c:showLegendKey val="0"/>
          <c:showVal val="0"/>
          <c:showCatName val="0"/>
          <c:showSerName val="0"/>
          <c:showPercent val="0"/>
          <c:showBubbleSize val="0"/>
        </c:dLbls>
        <c:marker val="1"/>
        <c:smooth val="0"/>
        <c:axId val="-1029406560"/>
        <c:axId val="-1023139328"/>
      </c:lineChart>
      <c:dateAx>
        <c:axId val="-1029406560"/>
        <c:scaling>
          <c:orientation val="minMax"/>
        </c:scaling>
        <c:delete val="1"/>
        <c:axPos val="b"/>
        <c:numFmt formatCode="ge" sourceLinked="1"/>
        <c:majorTickMark val="none"/>
        <c:minorTickMark val="none"/>
        <c:tickLblPos val="none"/>
        <c:crossAx val="-1023139328"/>
        <c:crosses val="autoZero"/>
        <c:auto val="1"/>
        <c:lblOffset val="100"/>
        <c:baseTimeUnit val="years"/>
      </c:dateAx>
      <c:valAx>
        <c:axId val="-102313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94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row>
    <row r="3" spans="1:382" ht="9.75" customHeight="1" x14ac:dyDescent="0.15">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row>
    <row r="4" spans="1:382" ht="9.75" customHeight="1" x14ac:dyDescent="0.15">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2" t="str">
        <f>データ!H6&amp;"　"&amp;データ!I6</f>
        <v>島根県浜田市　浜田市道分山立体駐車場</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7"/>
      <c r="AQ7" s="135" t="s">
        <v>2</v>
      </c>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7"/>
      <c r="CF7" s="135" t="s">
        <v>3</v>
      </c>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7"/>
      <c r="DU7" s="143" t="s">
        <v>4</v>
      </c>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38" t="s">
        <v>5</v>
      </c>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4"/>
      <c r="GZ7" s="4"/>
      <c r="HA7" s="4"/>
      <c r="HB7" s="4"/>
      <c r="HC7" s="4"/>
      <c r="HD7" s="4"/>
      <c r="HE7" s="4"/>
      <c r="HF7" s="4"/>
      <c r="HG7" s="4"/>
      <c r="HH7" s="4"/>
      <c r="HI7" s="4"/>
      <c r="HJ7" s="4"/>
      <c r="HK7" s="4"/>
      <c r="HL7" s="4"/>
      <c r="HM7" s="4"/>
      <c r="HN7" s="4"/>
      <c r="HO7" s="4"/>
      <c r="HP7" s="4"/>
      <c r="HQ7" s="4"/>
      <c r="HR7" s="4"/>
      <c r="HS7" s="4"/>
      <c r="HT7" s="4"/>
      <c r="HU7" s="4"/>
      <c r="HV7" s="4"/>
      <c r="HW7" s="4"/>
      <c r="HX7" s="138" t="s">
        <v>6</v>
      </c>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t="s">
        <v>7</v>
      </c>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t="s">
        <v>8</v>
      </c>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3"/>
      <c r="ND7" s="6" t="s">
        <v>9</v>
      </c>
      <c r="NE7" s="7"/>
      <c r="NF7" s="7"/>
      <c r="NG7" s="7"/>
      <c r="NH7" s="7"/>
      <c r="NI7" s="7"/>
      <c r="NJ7" s="7"/>
      <c r="NK7" s="7"/>
      <c r="NL7" s="7"/>
      <c r="NM7" s="7"/>
      <c r="NN7" s="7"/>
      <c r="NO7" s="7"/>
      <c r="NP7" s="7"/>
      <c r="NQ7" s="8"/>
    </row>
    <row r="8" spans="1:382" ht="18.75" customHeight="1" x14ac:dyDescent="0.15">
      <c r="A8" s="2"/>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駐車場整備事業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9" t="str">
        <f>データ!M7</f>
        <v>Ａ１Ｂ１</v>
      </c>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t="str">
        <f>データ!N7</f>
        <v>非設置</v>
      </c>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4"/>
      <c r="GZ8" s="4"/>
      <c r="HA8" s="4"/>
      <c r="HB8" s="4"/>
      <c r="HC8" s="4"/>
      <c r="HD8" s="4"/>
      <c r="HE8" s="4"/>
      <c r="HF8" s="4"/>
      <c r="HG8" s="4"/>
      <c r="HH8" s="4"/>
      <c r="HI8" s="4"/>
      <c r="HJ8" s="4"/>
      <c r="HK8" s="4"/>
      <c r="HL8" s="4"/>
      <c r="HM8" s="4"/>
      <c r="HN8" s="4"/>
      <c r="HO8" s="4"/>
      <c r="HP8" s="4"/>
      <c r="HQ8" s="4"/>
      <c r="HR8" s="4"/>
      <c r="HS8" s="4"/>
      <c r="HT8" s="4"/>
      <c r="HU8" s="4"/>
      <c r="HV8" s="4"/>
      <c r="HW8" s="4"/>
      <c r="HX8" s="129" t="str">
        <f>データ!S7</f>
        <v>商業施設</v>
      </c>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t="str">
        <f>データ!T7</f>
        <v>無</v>
      </c>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8">
        <f>データ!U7</f>
        <v>6458</v>
      </c>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3"/>
      <c r="ND8" s="133" t="s">
        <v>10</v>
      </c>
      <c r="NE8" s="134"/>
      <c r="NF8" s="9" t="s">
        <v>11</v>
      </c>
      <c r="NG8" s="10"/>
      <c r="NH8" s="10"/>
      <c r="NI8" s="10"/>
      <c r="NJ8" s="10"/>
      <c r="NK8" s="10"/>
      <c r="NL8" s="10"/>
      <c r="NM8" s="10"/>
      <c r="NN8" s="10"/>
      <c r="NO8" s="10"/>
      <c r="NP8" s="10"/>
      <c r="NQ8" s="11"/>
    </row>
    <row r="9" spans="1:382"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7"/>
      <c r="AQ9" s="135" t="s">
        <v>13</v>
      </c>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7"/>
      <c r="CF9" s="135" t="s">
        <v>14</v>
      </c>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7"/>
      <c r="DU9" s="138" t="s">
        <v>15</v>
      </c>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8" t="s">
        <v>16</v>
      </c>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t="s">
        <v>17</v>
      </c>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t="s">
        <v>18</v>
      </c>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3"/>
      <c r="ND9" s="139" t="s">
        <v>19</v>
      </c>
      <c r="NE9" s="140"/>
      <c r="NF9" s="12" t="s">
        <v>20</v>
      </c>
      <c r="NG9" s="13"/>
      <c r="NH9" s="13"/>
      <c r="NI9" s="13"/>
      <c r="NJ9" s="13"/>
      <c r="NK9" s="13"/>
      <c r="NL9" s="13"/>
      <c r="NM9" s="13"/>
      <c r="NN9" s="13"/>
      <c r="NO9" s="13"/>
      <c r="NP9" s="13"/>
      <c r="NQ9" s="14"/>
    </row>
    <row r="10" spans="1:382" ht="18.75" customHeight="1" x14ac:dyDescent="0.15">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22" t="s">
        <v>134</v>
      </c>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4"/>
      <c r="CF10" s="125" t="str">
        <f>データ!Q7</f>
        <v>立体式</v>
      </c>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7"/>
      <c r="DU10" s="128">
        <f>データ!R7</f>
        <v>26</v>
      </c>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8">
        <f>データ!V7</f>
        <v>245</v>
      </c>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f>データ!W7</f>
        <v>200</v>
      </c>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9" t="str">
        <f>データ!X7</f>
        <v>利用料金制</v>
      </c>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2"/>
      <c r="ND10" s="130"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1" t="s">
        <v>23</v>
      </c>
      <c r="NE11" s="131"/>
      <c r="NF11" s="131"/>
      <c r="NG11" s="131"/>
      <c r="NH11" s="131"/>
      <c r="NI11" s="131"/>
      <c r="NJ11" s="131"/>
      <c r="NK11" s="131"/>
      <c r="NL11" s="131"/>
      <c r="NM11" s="131"/>
      <c r="NN11" s="131"/>
      <c r="NO11" s="131"/>
      <c r="NP11" s="131"/>
      <c r="NQ11" s="131"/>
      <c r="NR11" s="13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1"/>
      <c r="NE12" s="131"/>
      <c r="NF12" s="131"/>
      <c r="NG12" s="131"/>
      <c r="NH12" s="131"/>
      <c r="NI12" s="131"/>
      <c r="NJ12" s="131"/>
      <c r="NK12" s="131"/>
      <c r="NL12" s="131"/>
      <c r="NM12" s="131"/>
      <c r="NN12" s="131"/>
      <c r="NO12" s="131"/>
      <c r="NP12" s="131"/>
      <c r="NQ12" s="131"/>
      <c r="NR12" s="13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2"/>
      <c r="NE13" s="132"/>
      <c r="NF13" s="132"/>
      <c r="NG13" s="132"/>
      <c r="NH13" s="132"/>
      <c r="NI13" s="132"/>
      <c r="NJ13" s="132"/>
      <c r="NK13" s="132"/>
      <c r="NL13" s="132"/>
      <c r="NM13" s="132"/>
      <c r="NN13" s="132"/>
      <c r="NO13" s="132"/>
      <c r="NP13" s="132"/>
      <c r="NQ13" s="132"/>
      <c r="NR13" s="132"/>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116" t="s">
        <v>26</v>
      </c>
      <c r="NE14" s="117"/>
      <c r="NF14" s="117"/>
      <c r="NG14" s="117"/>
      <c r="NH14" s="117"/>
      <c r="NI14" s="117"/>
      <c r="NJ14" s="117"/>
      <c r="NK14" s="117"/>
      <c r="NL14" s="117"/>
      <c r="NM14" s="117"/>
      <c r="NN14" s="117"/>
      <c r="NO14" s="117"/>
      <c r="NP14" s="117"/>
      <c r="NQ14" s="117"/>
      <c r="NR14" s="118"/>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113.9</v>
      </c>
      <c r="V31" s="110"/>
      <c r="W31" s="110"/>
      <c r="X31" s="110"/>
      <c r="Y31" s="110"/>
      <c r="Z31" s="110"/>
      <c r="AA31" s="110"/>
      <c r="AB31" s="110"/>
      <c r="AC31" s="110"/>
      <c r="AD31" s="110"/>
      <c r="AE31" s="110"/>
      <c r="AF31" s="110"/>
      <c r="AG31" s="110"/>
      <c r="AH31" s="110"/>
      <c r="AI31" s="110"/>
      <c r="AJ31" s="110"/>
      <c r="AK31" s="110"/>
      <c r="AL31" s="110"/>
      <c r="AM31" s="110"/>
      <c r="AN31" s="110">
        <f>データ!Z7</f>
        <v>112</v>
      </c>
      <c r="AO31" s="110"/>
      <c r="AP31" s="110"/>
      <c r="AQ31" s="110"/>
      <c r="AR31" s="110"/>
      <c r="AS31" s="110"/>
      <c r="AT31" s="110"/>
      <c r="AU31" s="110"/>
      <c r="AV31" s="110"/>
      <c r="AW31" s="110"/>
      <c r="AX31" s="110"/>
      <c r="AY31" s="110"/>
      <c r="AZ31" s="110"/>
      <c r="BA31" s="110"/>
      <c r="BB31" s="110"/>
      <c r="BC31" s="110"/>
      <c r="BD31" s="110"/>
      <c r="BE31" s="110"/>
      <c r="BF31" s="110"/>
      <c r="BG31" s="110">
        <f>データ!AA7</f>
        <v>102.9</v>
      </c>
      <c r="BH31" s="110"/>
      <c r="BI31" s="110"/>
      <c r="BJ31" s="110"/>
      <c r="BK31" s="110"/>
      <c r="BL31" s="110"/>
      <c r="BM31" s="110"/>
      <c r="BN31" s="110"/>
      <c r="BO31" s="110"/>
      <c r="BP31" s="110"/>
      <c r="BQ31" s="110"/>
      <c r="BR31" s="110"/>
      <c r="BS31" s="110"/>
      <c r="BT31" s="110"/>
      <c r="BU31" s="110"/>
      <c r="BV31" s="110"/>
      <c r="BW31" s="110"/>
      <c r="BX31" s="110"/>
      <c r="BY31" s="110"/>
      <c r="BZ31" s="110">
        <f>データ!AB7</f>
        <v>97</v>
      </c>
      <c r="CA31" s="110"/>
      <c r="CB31" s="110"/>
      <c r="CC31" s="110"/>
      <c r="CD31" s="110"/>
      <c r="CE31" s="110"/>
      <c r="CF31" s="110"/>
      <c r="CG31" s="110"/>
      <c r="CH31" s="110"/>
      <c r="CI31" s="110"/>
      <c r="CJ31" s="110"/>
      <c r="CK31" s="110"/>
      <c r="CL31" s="110"/>
      <c r="CM31" s="110"/>
      <c r="CN31" s="110"/>
      <c r="CO31" s="110"/>
      <c r="CP31" s="110"/>
      <c r="CQ31" s="110"/>
      <c r="CR31" s="110"/>
      <c r="CS31" s="110">
        <f>データ!AC7</f>
        <v>110.1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85.3</v>
      </c>
      <c r="JD31" s="81"/>
      <c r="JE31" s="81"/>
      <c r="JF31" s="81"/>
      <c r="JG31" s="81"/>
      <c r="JH31" s="81"/>
      <c r="JI31" s="81"/>
      <c r="JJ31" s="81"/>
      <c r="JK31" s="81"/>
      <c r="JL31" s="81"/>
      <c r="JM31" s="81"/>
      <c r="JN31" s="81"/>
      <c r="JO31" s="81"/>
      <c r="JP31" s="81"/>
      <c r="JQ31" s="81"/>
      <c r="JR31" s="81"/>
      <c r="JS31" s="81"/>
      <c r="JT31" s="81"/>
      <c r="JU31" s="82"/>
      <c r="JV31" s="80">
        <f>データ!DL7</f>
        <v>94.3</v>
      </c>
      <c r="JW31" s="81"/>
      <c r="JX31" s="81"/>
      <c r="JY31" s="81"/>
      <c r="JZ31" s="81"/>
      <c r="KA31" s="81"/>
      <c r="KB31" s="81"/>
      <c r="KC31" s="81"/>
      <c r="KD31" s="81"/>
      <c r="KE31" s="81"/>
      <c r="KF31" s="81"/>
      <c r="KG31" s="81"/>
      <c r="KH31" s="81"/>
      <c r="KI31" s="81"/>
      <c r="KJ31" s="81"/>
      <c r="KK31" s="81"/>
      <c r="KL31" s="81"/>
      <c r="KM31" s="81"/>
      <c r="KN31" s="82"/>
      <c r="KO31" s="80">
        <f>データ!DM7</f>
        <v>95.9</v>
      </c>
      <c r="KP31" s="81"/>
      <c r="KQ31" s="81"/>
      <c r="KR31" s="81"/>
      <c r="KS31" s="81"/>
      <c r="KT31" s="81"/>
      <c r="KU31" s="81"/>
      <c r="KV31" s="81"/>
      <c r="KW31" s="81"/>
      <c r="KX31" s="81"/>
      <c r="KY31" s="81"/>
      <c r="KZ31" s="81"/>
      <c r="LA31" s="81"/>
      <c r="LB31" s="81"/>
      <c r="LC31" s="81"/>
      <c r="LD31" s="81"/>
      <c r="LE31" s="81"/>
      <c r="LF31" s="81"/>
      <c r="LG31" s="82"/>
      <c r="LH31" s="80">
        <f>データ!DN7</f>
        <v>94.3</v>
      </c>
      <c r="LI31" s="81"/>
      <c r="LJ31" s="81"/>
      <c r="LK31" s="81"/>
      <c r="LL31" s="81"/>
      <c r="LM31" s="81"/>
      <c r="LN31" s="81"/>
      <c r="LO31" s="81"/>
      <c r="LP31" s="81"/>
      <c r="LQ31" s="81"/>
      <c r="LR31" s="81"/>
      <c r="LS31" s="81"/>
      <c r="LT31" s="81"/>
      <c r="LU31" s="81"/>
      <c r="LV31" s="81"/>
      <c r="LW31" s="81"/>
      <c r="LX31" s="81"/>
      <c r="LY31" s="81"/>
      <c r="LZ31" s="82"/>
      <c r="MA31" s="80">
        <f>データ!DO7</f>
        <v>109.8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146</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55</v>
      </c>
      <c r="EM52" s="110"/>
      <c r="EN52" s="110"/>
      <c r="EO52" s="110"/>
      <c r="EP52" s="110"/>
      <c r="EQ52" s="110"/>
      <c r="ER52" s="110"/>
      <c r="ES52" s="110"/>
      <c r="ET52" s="110"/>
      <c r="EU52" s="110"/>
      <c r="EV52" s="110"/>
      <c r="EW52" s="110"/>
      <c r="EX52" s="110"/>
      <c r="EY52" s="110"/>
      <c r="EZ52" s="110"/>
      <c r="FA52" s="110"/>
      <c r="FB52" s="110"/>
      <c r="FC52" s="110"/>
      <c r="FD52" s="110"/>
      <c r="FE52" s="110">
        <f>データ!BG7</f>
        <v>55</v>
      </c>
      <c r="FF52" s="110"/>
      <c r="FG52" s="110"/>
      <c r="FH52" s="110"/>
      <c r="FI52" s="110"/>
      <c r="FJ52" s="110"/>
      <c r="FK52" s="110"/>
      <c r="FL52" s="110"/>
      <c r="FM52" s="110"/>
      <c r="FN52" s="110"/>
      <c r="FO52" s="110"/>
      <c r="FP52" s="110"/>
      <c r="FQ52" s="110"/>
      <c r="FR52" s="110"/>
      <c r="FS52" s="110"/>
      <c r="FT52" s="110"/>
      <c r="FU52" s="110"/>
      <c r="FV52" s="110"/>
      <c r="FW52" s="110"/>
      <c r="FX52" s="110">
        <f>データ!BH7</f>
        <v>46.6</v>
      </c>
      <c r="FY52" s="110"/>
      <c r="FZ52" s="110"/>
      <c r="GA52" s="110"/>
      <c r="GB52" s="110"/>
      <c r="GC52" s="110"/>
      <c r="GD52" s="110"/>
      <c r="GE52" s="110"/>
      <c r="GF52" s="110"/>
      <c r="GG52" s="110"/>
      <c r="GH52" s="110"/>
      <c r="GI52" s="110"/>
      <c r="GJ52" s="110"/>
      <c r="GK52" s="110"/>
      <c r="GL52" s="110"/>
      <c r="GM52" s="110"/>
      <c r="GN52" s="110"/>
      <c r="GO52" s="110"/>
      <c r="GP52" s="110"/>
      <c r="GQ52" s="110">
        <f>データ!BI7</f>
        <v>-100.9</v>
      </c>
      <c r="GR52" s="110"/>
      <c r="GS52" s="110"/>
      <c r="GT52" s="110"/>
      <c r="GU52" s="110"/>
      <c r="GV52" s="110"/>
      <c r="GW52" s="110"/>
      <c r="GX52" s="110"/>
      <c r="GY52" s="110"/>
      <c r="GZ52" s="110"/>
      <c r="HA52" s="110"/>
      <c r="HB52" s="110"/>
      <c r="HC52" s="110"/>
      <c r="HD52" s="110"/>
      <c r="HE52" s="110"/>
      <c r="HF52" s="110"/>
      <c r="HG52" s="110"/>
      <c r="HH52" s="110"/>
      <c r="HI52" s="110"/>
      <c r="HJ52" s="110">
        <f>データ!BJ7</f>
        <v>48.4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23156</v>
      </c>
      <c r="JD52" s="109"/>
      <c r="JE52" s="109"/>
      <c r="JF52" s="109"/>
      <c r="JG52" s="109"/>
      <c r="JH52" s="109"/>
      <c r="JI52" s="109"/>
      <c r="JJ52" s="109"/>
      <c r="JK52" s="109"/>
      <c r="JL52" s="109"/>
      <c r="JM52" s="109"/>
      <c r="JN52" s="109"/>
      <c r="JO52" s="109"/>
      <c r="JP52" s="109"/>
      <c r="JQ52" s="109"/>
      <c r="JR52" s="109"/>
      <c r="JS52" s="109"/>
      <c r="JT52" s="109"/>
      <c r="JU52" s="109"/>
      <c r="JV52" s="109">
        <f>データ!BR7</f>
        <v>22371</v>
      </c>
      <c r="JW52" s="109"/>
      <c r="JX52" s="109"/>
      <c r="JY52" s="109"/>
      <c r="JZ52" s="109"/>
      <c r="KA52" s="109"/>
      <c r="KB52" s="109"/>
      <c r="KC52" s="109"/>
      <c r="KD52" s="109"/>
      <c r="KE52" s="109"/>
      <c r="KF52" s="109"/>
      <c r="KG52" s="109"/>
      <c r="KH52" s="109"/>
      <c r="KI52" s="109"/>
      <c r="KJ52" s="109"/>
      <c r="KK52" s="109"/>
      <c r="KL52" s="109"/>
      <c r="KM52" s="109"/>
      <c r="KN52" s="109"/>
      <c r="KO52" s="109">
        <f>データ!BS7</f>
        <v>19182</v>
      </c>
      <c r="KP52" s="109"/>
      <c r="KQ52" s="109"/>
      <c r="KR52" s="109"/>
      <c r="KS52" s="109"/>
      <c r="KT52" s="109"/>
      <c r="KU52" s="109"/>
      <c r="KV52" s="109"/>
      <c r="KW52" s="109"/>
      <c r="KX52" s="109"/>
      <c r="KY52" s="109"/>
      <c r="KZ52" s="109"/>
      <c r="LA52" s="109"/>
      <c r="LB52" s="109"/>
      <c r="LC52" s="109"/>
      <c r="LD52" s="109"/>
      <c r="LE52" s="109"/>
      <c r="LF52" s="109"/>
      <c r="LG52" s="109"/>
      <c r="LH52" s="109">
        <f>データ!BT7</f>
        <v>15169</v>
      </c>
      <c r="LI52" s="109"/>
      <c r="LJ52" s="109"/>
      <c r="LK52" s="109"/>
      <c r="LL52" s="109"/>
      <c r="LM52" s="109"/>
      <c r="LN52" s="109"/>
      <c r="LO52" s="109"/>
      <c r="LP52" s="109"/>
      <c r="LQ52" s="109"/>
      <c r="LR52" s="109"/>
      <c r="LS52" s="109"/>
      <c r="LT52" s="109"/>
      <c r="LU52" s="109"/>
      <c r="LV52" s="109"/>
      <c r="LW52" s="109"/>
      <c r="LX52" s="109"/>
      <c r="LY52" s="109"/>
      <c r="LZ52" s="109"/>
      <c r="MA52" s="109">
        <f>データ!BU7</f>
        <v>22209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147</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36447</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321.39999999999998</v>
      </c>
      <c r="KB77" s="81"/>
      <c r="KC77" s="81"/>
      <c r="KD77" s="81"/>
      <c r="KE77" s="81"/>
      <c r="KF77" s="81"/>
      <c r="KG77" s="81"/>
      <c r="KH77" s="81"/>
      <c r="KI77" s="81"/>
      <c r="KJ77" s="81"/>
      <c r="KK77" s="81"/>
      <c r="KL77" s="81"/>
      <c r="KM77" s="81"/>
      <c r="KN77" s="81"/>
      <c r="KO77" s="82"/>
      <c r="KP77" s="80">
        <f>データ!DA7</f>
        <v>292.60000000000002</v>
      </c>
      <c r="KQ77" s="81"/>
      <c r="KR77" s="81"/>
      <c r="KS77" s="81"/>
      <c r="KT77" s="81"/>
      <c r="KU77" s="81"/>
      <c r="KV77" s="81"/>
      <c r="KW77" s="81"/>
      <c r="KX77" s="81"/>
      <c r="KY77" s="81"/>
      <c r="KZ77" s="81"/>
      <c r="LA77" s="81"/>
      <c r="LB77" s="81"/>
      <c r="LC77" s="81"/>
      <c r="LD77" s="82"/>
      <c r="LE77" s="80">
        <f>データ!DB7</f>
        <v>250.1</v>
      </c>
      <c r="LF77" s="81"/>
      <c r="LG77" s="81"/>
      <c r="LH77" s="81"/>
      <c r="LI77" s="81"/>
      <c r="LJ77" s="81"/>
      <c r="LK77" s="81"/>
      <c r="LL77" s="81"/>
      <c r="LM77" s="81"/>
      <c r="LN77" s="81"/>
      <c r="LO77" s="81"/>
      <c r="LP77" s="81"/>
      <c r="LQ77" s="81"/>
      <c r="LR77" s="81"/>
      <c r="LS77" s="82"/>
      <c r="LT77" s="80">
        <f>データ!DC7</f>
        <v>227.5</v>
      </c>
      <c r="LU77" s="81"/>
      <c r="LV77" s="81"/>
      <c r="LW77" s="81"/>
      <c r="LX77" s="81"/>
      <c r="LY77" s="81"/>
      <c r="LZ77" s="81"/>
      <c r="MA77" s="81"/>
      <c r="MB77" s="81"/>
      <c r="MC77" s="81"/>
      <c r="MD77" s="81"/>
      <c r="ME77" s="81"/>
      <c r="MF77" s="81"/>
      <c r="MG77" s="81"/>
      <c r="MH77" s="82"/>
      <c r="MI77" s="80">
        <f>データ!DD7</f>
        <v>152.30000000000001</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0K0j/B4jAHh4dch5KWTGFvr30PGZ9hqaOv8vSwxWWbhtbDaFlFTwAqxDBt8b0PnhsGaJ658PKrej5iuepqWPug==" saltValue="tSqBFLVdpEMaOt1ZncSt6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112</v>
      </c>
      <c r="AO5" s="59" t="s">
        <v>103</v>
      </c>
      <c r="AP5" s="59" t="s">
        <v>104</v>
      </c>
      <c r="AQ5" s="59" t="s">
        <v>105</v>
      </c>
      <c r="AR5" s="59" t="s">
        <v>106</v>
      </c>
      <c r="AS5" s="59" t="s">
        <v>107</v>
      </c>
      <c r="AT5" s="59" t="s">
        <v>108</v>
      </c>
      <c r="AU5" s="59" t="s">
        <v>113</v>
      </c>
      <c r="AV5" s="59" t="s">
        <v>99</v>
      </c>
      <c r="AW5" s="59" t="s">
        <v>100</v>
      </c>
      <c r="AX5" s="59" t="s">
        <v>101</v>
      </c>
      <c r="AY5" s="59" t="s">
        <v>102</v>
      </c>
      <c r="AZ5" s="59" t="s">
        <v>103</v>
      </c>
      <c r="BA5" s="59" t="s">
        <v>104</v>
      </c>
      <c r="BB5" s="59" t="s">
        <v>105</v>
      </c>
      <c r="BC5" s="59" t="s">
        <v>106</v>
      </c>
      <c r="BD5" s="59" t="s">
        <v>107</v>
      </c>
      <c r="BE5" s="59" t="s">
        <v>108</v>
      </c>
      <c r="BF5" s="59" t="s">
        <v>114</v>
      </c>
      <c r="BG5" s="59" t="s">
        <v>99</v>
      </c>
      <c r="BH5" s="59" t="s">
        <v>115</v>
      </c>
      <c r="BI5" s="59" t="s">
        <v>101</v>
      </c>
      <c r="BJ5" s="59" t="s">
        <v>102</v>
      </c>
      <c r="BK5" s="59" t="s">
        <v>103</v>
      </c>
      <c r="BL5" s="59" t="s">
        <v>104</v>
      </c>
      <c r="BM5" s="59" t="s">
        <v>105</v>
      </c>
      <c r="BN5" s="59" t="s">
        <v>106</v>
      </c>
      <c r="BO5" s="59" t="s">
        <v>107</v>
      </c>
      <c r="BP5" s="59" t="s">
        <v>108</v>
      </c>
      <c r="BQ5" s="59" t="s">
        <v>98</v>
      </c>
      <c r="BR5" s="59" t="s">
        <v>99</v>
      </c>
      <c r="BS5" s="59" t="s">
        <v>116</v>
      </c>
      <c r="BT5" s="59" t="s">
        <v>111</v>
      </c>
      <c r="BU5" s="59" t="s">
        <v>112</v>
      </c>
      <c r="BV5" s="59" t="s">
        <v>103</v>
      </c>
      <c r="BW5" s="59" t="s">
        <v>104</v>
      </c>
      <c r="BX5" s="59" t="s">
        <v>105</v>
      </c>
      <c r="BY5" s="59" t="s">
        <v>106</v>
      </c>
      <c r="BZ5" s="59" t="s">
        <v>107</v>
      </c>
      <c r="CA5" s="59" t="s">
        <v>108</v>
      </c>
      <c r="CB5" s="59" t="s">
        <v>98</v>
      </c>
      <c r="CC5" s="59" t="s">
        <v>117</v>
      </c>
      <c r="CD5" s="59" t="s">
        <v>100</v>
      </c>
      <c r="CE5" s="59" t="s">
        <v>111</v>
      </c>
      <c r="CF5" s="59" t="s">
        <v>102</v>
      </c>
      <c r="CG5" s="59" t="s">
        <v>103</v>
      </c>
      <c r="CH5" s="59" t="s">
        <v>104</v>
      </c>
      <c r="CI5" s="59" t="s">
        <v>105</v>
      </c>
      <c r="CJ5" s="59" t="s">
        <v>106</v>
      </c>
      <c r="CK5" s="59" t="s">
        <v>107</v>
      </c>
      <c r="CL5" s="59" t="s">
        <v>108</v>
      </c>
      <c r="CM5" s="154"/>
      <c r="CN5" s="154"/>
      <c r="CO5" s="59" t="s">
        <v>98</v>
      </c>
      <c r="CP5" s="59" t="s">
        <v>117</v>
      </c>
      <c r="CQ5" s="59" t="s">
        <v>100</v>
      </c>
      <c r="CR5" s="59" t="s">
        <v>101</v>
      </c>
      <c r="CS5" s="59" t="s">
        <v>102</v>
      </c>
      <c r="CT5" s="59" t="s">
        <v>103</v>
      </c>
      <c r="CU5" s="59" t="s">
        <v>104</v>
      </c>
      <c r="CV5" s="59" t="s">
        <v>105</v>
      </c>
      <c r="CW5" s="59" t="s">
        <v>106</v>
      </c>
      <c r="CX5" s="59" t="s">
        <v>107</v>
      </c>
      <c r="CY5" s="59" t="s">
        <v>108</v>
      </c>
      <c r="CZ5" s="59" t="s">
        <v>118</v>
      </c>
      <c r="DA5" s="59" t="s">
        <v>119</v>
      </c>
      <c r="DB5" s="59" t="s">
        <v>100</v>
      </c>
      <c r="DC5" s="59" t="s">
        <v>101</v>
      </c>
      <c r="DD5" s="59" t="s">
        <v>112</v>
      </c>
      <c r="DE5" s="59" t="s">
        <v>103</v>
      </c>
      <c r="DF5" s="59" t="s">
        <v>104</v>
      </c>
      <c r="DG5" s="59" t="s">
        <v>105</v>
      </c>
      <c r="DH5" s="59" t="s">
        <v>106</v>
      </c>
      <c r="DI5" s="59" t="s">
        <v>107</v>
      </c>
      <c r="DJ5" s="59" t="s">
        <v>44</v>
      </c>
      <c r="DK5" s="59" t="s">
        <v>98</v>
      </c>
      <c r="DL5" s="59" t="s">
        <v>99</v>
      </c>
      <c r="DM5" s="59" t="s">
        <v>116</v>
      </c>
      <c r="DN5" s="59" t="s">
        <v>101</v>
      </c>
      <c r="DO5" s="59" t="s">
        <v>120</v>
      </c>
      <c r="DP5" s="59" t="s">
        <v>103</v>
      </c>
      <c r="DQ5" s="59" t="s">
        <v>104</v>
      </c>
      <c r="DR5" s="59" t="s">
        <v>105</v>
      </c>
      <c r="DS5" s="59" t="s">
        <v>106</v>
      </c>
      <c r="DT5" s="59" t="s">
        <v>107</v>
      </c>
      <c r="DU5" s="59" t="s">
        <v>108</v>
      </c>
    </row>
    <row r="6" spans="1:125" s="66" customFormat="1" x14ac:dyDescent="0.15">
      <c r="A6" s="49" t="s">
        <v>121</v>
      </c>
      <c r="B6" s="60">
        <f>B8</f>
        <v>2017</v>
      </c>
      <c r="C6" s="60">
        <f t="shared" ref="C6:X6" si="1">C8</f>
        <v>322024</v>
      </c>
      <c r="D6" s="60">
        <f t="shared" si="1"/>
        <v>47</v>
      </c>
      <c r="E6" s="60">
        <f t="shared" si="1"/>
        <v>14</v>
      </c>
      <c r="F6" s="60">
        <f t="shared" si="1"/>
        <v>0</v>
      </c>
      <c r="G6" s="60">
        <f t="shared" si="1"/>
        <v>3</v>
      </c>
      <c r="H6" s="60" t="str">
        <f>SUBSTITUTE(H8,"　","")</f>
        <v>島根県浜田市</v>
      </c>
      <c r="I6" s="60" t="str">
        <f t="shared" si="1"/>
        <v>浜田市道分山立体駐車場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26</v>
      </c>
      <c r="S6" s="62" t="str">
        <f t="shared" si="1"/>
        <v>商業施設</v>
      </c>
      <c r="T6" s="62" t="str">
        <f t="shared" si="1"/>
        <v>無</v>
      </c>
      <c r="U6" s="63">
        <f t="shared" si="1"/>
        <v>6458</v>
      </c>
      <c r="V6" s="63">
        <f t="shared" si="1"/>
        <v>245</v>
      </c>
      <c r="W6" s="63">
        <f t="shared" si="1"/>
        <v>200</v>
      </c>
      <c r="X6" s="62" t="str">
        <f t="shared" si="1"/>
        <v>利用料金制</v>
      </c>
      <c r="Y6" s="64">
        <f>IF(Y8="-",NA(),Y8)</f>
        <v>113.9</v>
      </c>
      <c r="Z6" s="64">
        <f t="shared" ref="Z6:AH6" si="2">IF(Z8="-",NA(),Z8)</f>
        <v>112</v>
      </c>
      <c r="AA6" s="64">
        <f t="shared" si="2"/>
        <v>102.9</v>
      </c>
      <c r="AB6" s="64">
        <f t="shared" si="2"/>
        <v>97</v>
      </c>
      <c r="AC6" s="64">
        <f t="shared" si="2"/>
        <v>110.1</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55</v>
      </c>
      <c r="BG6" s="64">
        <f t="shared" ref="BG6:BO6" si="5">IF(BG8="-",NA(),BG8)</f>
        <v>55</v>
      </c>
      <c r="BH6" s="64">
        <f t="shared" si="5"/>
        <v>46.6</v>
      </c>
      <c r="BI6" s="64">
        <f t="shared" si="5"/>
        <v>-100.9</v>
      </c>
      <c r="BJ6" s="64">
        <f t="shared" si="5"/>
        <v>48.4</v>
      </c>
      <c r="BK6" s="64">
        <f t="shared" si="5"/>
        <v>28.1</v>
      </c>
      <c r="BL6" s="64">
        <f t="shared" si="5"/>
        <v>33.6</v>
      </c>
      <c r="BM6" s="64">
        <f t="shared" si="5"/>
        <v>33.200000000000003</v>
      </c>
      <c r="BN6" s="64">
        <f t="shared" si="5"/>
        <v>29.6</v>
      </c>
      <c r="BO6" s="64">
        <f t="shared" si="5"/>
        <v>29.2</v>
      </c>
      <c r="BP6" s="61" t="str">
        <f>IF(BP8="-","",IF(BP8="-","【-】","【"&amp;SUBSTITUTE(TEXT(BP8,"#,##0.0"),"-","△")&amp;"】"))</f>
        <v>【26.4】</v>
      </c>
      <c r="BQ6" s="65">
        <f>IF(BQ8="-",NA(),BQ8)</f>
        <v>23156</v>
      </c>
      <c r="BR6" s="65">
        <f t="shared" ref="BR6:BZ6" si="6">IF(BR8="-",NA(),BR8)</f>
        <v>22371</v>
      </c>
      <c r="BS6" s="65">
        <f t="shared" si="6"/>
        <v>19182</v>
      </c>
      <c r="BT6" s="65">
        <f t="shared" si="6"/>
        <v>15169</v>
      </c>
      <c r="BU6" s="65">
        <f t="shared" si="6"/>
        <v>22209</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122</v>
      </c>
      <c r="CM6" s="63">
        <f t="shared" ref="CM6:CN6" si="7">CM8</f>
        <v>36447</v>
      </c>
      <c r="CN6" s="63">
        <f t="shared" si="7"/>
        <v>0</v>
      </c>
      <c r="CO6" s="64"/>
      <c r="CP6" s="64"/>
      <c r="CQ6" s="64"/>
      <c r="CR6" s="64"/>
      <c r="CS6" s="64"/>
      <c r="CT6" s="64"/>
      <c r="CU6" s="64"/>
      <c r="CV6" s="64"/>
      <c r="CW6" s="64"/>
      <c r="CX6" s="64"/>
      <c r="CY6" s="61" t="s">
        <v>122</v>
      </c>
      <c r="CZ6" s="64">
        <f>IF(CZ8="-",NA(),CZ8)</f>
        <v>321.39999999999998</v>
      </c>
      <c r="DA6" s="64">
        <f t="shared" ref="DA6:DI6" si="8">IF(DA8="-",NA(),DA8)</f>
        <v>292.60000000000002</v>
      </c>
      <c r="DB6" s="64">
        <f t="shared" si="8"/>
        <v>250.1</v>
      </c>
      <c r="DC6" s="64">
        <f t="shared" si="8"/>
        <v>227.5</v>
      </c>
      <c r="DD6" s="64">
        <f t="shared" si="8"/>
        <v>152.30000000000001</v>
      </c>
      <c r="DE6" s="64">
        <f t="shared" si="8"/>
        <v>328.3</v>
      </c>
      <c r="DF6" s="64">
        <f t="shared" si="8"/>
        <v>254</v>
      </c>
      <c r="DG6" s="64">
        <f t="shared" si="8"/>
        <v>280</v>
      </c>
      <c r="DH6" s="64">
        <f t="shared" si="8"/>
        <v>239.6</v>
      </c>
      <c r="DI6" s="64">
        <f t="shared" si="8"/>
        <v>224.1</v>
      </c>
      <c r="DJ6" s="61" t="str">
        <f>IF(DJ8="-","",IF(DJ8="-","【-】","【"&amp;SUBSTITUTE(TEXT(DJ8,"#,##0.0"),"-","△")&amp;"】"))</f>
        <v>【120.3】</v>
      </c>
      <c r="DK6" s="64">
        <f>IF(DK8="-",NA(),DK8)</f>
        <v>85.3</v>
      </c>
      <c r="DL6" s="64">
        <f t="shared" ref="DL6:DT6" si="9">IF(DL8="-",NA(),DL8)</f>
        <v>94.3</v>
      </c>
      <c r="DM6" s="64">
        <f t="shared" si="9"/>
        <v>95.9</v>
      </c>
      <c r="DN6" s="64">
        <f t="shared" si="9"/>
        <v>94.3</v>
      </c>
      <c r="DO6" s="64">
        <f t="shared" si="9"/>
        <v>109.8</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123</v>
      </c>
      <c r="B7" s="60">
        <f t="shared" ref="B7:X7" si="10">B8</f>
        <v>2017</v>
      </c>
      <c r="C7" s="60">
        <f t="shared" si="10"/>
        <v>322024</v>
      </c>
      <c r="D7" s="60">
        <f t="shared" si="10"/>
        <v>47</v>
      </c>
      <c r="E7" s="60">
        <f t="shared" si="10"/>
        <v>14</v>
      </c>
      <c r="F7" s="60">
        <f t="shared" si="10"/>
        <v>0</v>
      </c>
      <c r="G7" s="60">
        <f t="shared" si="10"/>
        <v>3</v>
      </c>
      <c r="H7" s="60" t="str">
        <f t="shared" si="10"/>
        <v>島根県　浜田市</v>
      </c>
      <c r="I7" s="60" t="str">
        <f t="shared" si="10"/>
        <v>浜田市道分山立体駐車場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26</v>
      </c>
      <c r="S7" s="62" t="str">
        <f t="shared" si="10"/>
        <v>商業施設</v>
      </c>
      <c r="T7" s="62" t="str">
        <f t="shared" si="10"/>
        <v>無</v>
      </c>
      <c r="U7" s="63">
        <f t="shared" si="10"/>
        <v>6458</v>
      </c>
      <c r="V7" s="63">
        <f t="shared" si="10"/>
        <v>245</v>
      </c>
      <c r="W7" s="63">
        <f t="shared" si="10"/>
        <v>200</v>
      </c>
      <c r="X7" s="62" t="str">
        <f t="shared" si="10"/>
        <v>利用料金制</v>
      </c>
      <c r="Y7" s="64">
        <f>Y8</f>
        <v>113.9</v>
      </c>
      <c r="Z7" s="64">
        <f t="shared" ref="Z7:AH7" si="11">Z8</f>
        <v>112</v>
      </c>
      <c r="AA7" s="64">
        <f t="shared" si="11"/>
        <v>102.9</v>
      </c>
      <c r="AB7" s="64">
        <f t="shared" si="11"/>
        <v>97</v>
      </c>
      <c r="AC7" s="64">
        <f t="shared" si="11"/>
        <v>110.1</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55</v>
      </c>
      <c r="BG7" s="64">
        <f t="shared" ref="BG7:BO7" si="14">BG8</f>
        <v>55</v>
      </c>
      <c r="BH7" s="64">
        <f t="shared" si="14"/>
        <v>46.6</v>
      </c>
      <c r="BI7" s="64">
        <f t="shared" si="14"/>
        <v>-100.9</v>
      </c>
      <c r="BJ7" s="64">
        <f t="shared" si="14"/>
        <v>48.4</v>
      </c>
      <c r="BK7" s="64">
        <f t="shared" si="14"/>
        <v>28.1</v>
      </c>
      <c r="BL7" s="64">
        <f t="shared" si="14"/>
        <v>33.6</v>
      </c>
      <c r="BM7" s="64">
        <f t="shared" si="14"/>
        <v>33.200000000000003</v>
      </c>
      <c r="BN7" s="64">
        <f t="shared" si="14"/>
        <v>29.6</v>
      </c>
      <c r="BO7" s="64">
        <f t="shared" si="14"/>
        <v>29.2</v>
      </c>
      <c r="BP7" s="61"/>
      <c r="BQ7" s="65">
        <f>BQ8</f>
        <v>23156</v>
      </c>
      <c r="BR7" s="65">
        <f t="shared" ref="BR7:BZ7" si="15">BR8</f>
        <v>22371</v>
      </c>
      <c r="BS7" s="65">
        <f t="shared" si="15"/>
        <v>19182</v>
      </c>
      <c r="BT7" s="65">
        <f t="shared" si="15"/>
        <v>15169</v>
      </c>
      <c r="BU7" s="65">
        <f t="shared" si="15"/>
        <v>22209</v>
      </c>
      <c r="BV7" s="65">
        <f t="shared" si="15"/>
        <v>39173</v>
      </c>
      <c r="BW7" s="65">
        <f t="shared" si="15"/>
        <v>44860</v>
      </c>
      <c r="BX7" s="65">
        <f t="shared" si="15"/>
        <v>37496</v>
      </c>
      <c r="BY7" s="65">
        <f t="shared" si="15"/>
        <v>31888</v>
      </c>
      <c r="BZ7" s="65">
        <f t="shared" si="15"/>
        <v>13314</v>
      </c>
      <c r="CA7" s="63"/>
      <c r="CB7" s="64" t="s">
        <v>124</v>
      </c>
      <c r="CC7" s="64" t="s">
        <v>124</v>
      </c>
      <c r="CD7" s="64" t="s">
        <v>124</v>
      </c>
      <c r="CE7" s="64" t="s">
        <v>124</v>
      </c>
      <c r="CF7" s="64" t="s">
        <v>124</v>
      </c>
      <c r="CG7" s="64" t="s">
        <v>124</v>
      </c>
      <c r="CH7" s="64" t="s">
        <v>124</v>
      </c>
      <c r="CI7" s="64" t="s">
        <v>124</v>
      </c>
      <c r="CJ7" s="64" t="s">
        <v>124</v>
      </c>
      <c r="CK7" s="64" t="s">
        <v>122</v>
      </c>
      <c r="CL7" s="61"/>
      <c r="CM7" s="63">
        <f>CM8</f>
        <v>36447</v>
      </c>
      <c r="CN7" s="63">
        <f>CN8</f>
        <v>0</v>
      </c>
      <c r="CO7" s="64" t="s">
        <v>124</v>
      </c>
      <c r="CP7" s="64" t="s">
        <v>124</v>
      </c>
      <c r="CQ7" s="64" t="s">
        <v>124</v>
      </c>
      <c r="CR7" s="64" t="s">
        <v>124</v>
      </c>
      <c r="CS7" s="64" t="s">
        <v>124</v>
      </c>
      <c r="CT7" s="64" t="s">
        <v>124</v>
      </c>
      <c r="CU7" s="64" t="s">
        <v>124</v>
      </c>
      <c r="CV7" s="64" t="s">
        <v>124</v>
      </c>
      <c r="CW7" s="64" t="s">
        <v>124</v>
      </c>
      <c r="CX7" s="64" t="s">
        <v>125</v>
      </c>
      <c r="CY7" s="61"/>
      <c r="CZ7" s="64">
        <f>CZ8</f>
        <v>321.39999999999998</v>
      </c>
      <c r="DA7" s="64">
        <f t="shared" ref="DA7:DI7" si="16">DA8</f>
        <v>292.60000000000002</v>
      </c>
      <c r="DB7" s="64">
        <f t="shared" si="16"/>
        <v>250.1</v>
      </c>
      <c r="DC7" s="64">
        <f t="shared" si="16"/>
        <v>227.5</v>
      </c>
      <c r="DD7" s="64">
        <f t="shared" si="16"/>
        <v>152.30000000000001</v>
      </c>
      <c r="DE7" s="64">
        <f t="shared" si="16"/>
        <v>328.3</v>
      </c>
      <c r="DF7" s="64">
        <f t="shared" si="16"/>
        <v>254</v>
      </c>
      <c r="DG7" s="64">
        <f t="shared" si="16"/>
        <v>280</v>
      </c>
      <c r="DH7" s="64">
        <f t="shared" si="16"/>
        <v>239.6</v>
      </c>
      <c r="DI7" s="64">
        <f t="shared" si="16"/>
        <v>224.1</v>
      </c>
      <c r="DJ7" s="61"/>
      <c r="DK7" s="64">
        <f>DK8</f>
        <v>85.3</v>
      </c>
      <c r="DL7" s="64">
        <f t="shared" ref="DL7:DT7" si="17">DL8</f>
        <v>94.3</v>
      </c>
      <c r="DM7" s="64">
        <f t="shared" si="17"/>
        <v>95.9</v>
      </c>
      <c r="DN7" s="64">
        <f t="shared" si="17"/>
        <v>94.3</v>
      </c>
      <c r="DO7" s="64">
        <f t="shared" si="17"/>
        <v>109.8</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322024</v>
      </c>
      <c r="D8" s="67">
        <v>47</v>
      </c>
      <c r="E8" s="67">
        <v>14</v>
      </c>
      <c r="F8" s="67">
        <v>0</v>
      </c>
      <c r="G8" s="67">
        <v>3</v>
      </c>
      <c r="H8" s="67" t="s">
        <v>126</v>
      </c>
      <c r="I8" s="67" t="s">
        <v>127</v>
      </c>
      <c r="J8" s="67" t="s">
        <v>128</v>
      </c>
      <c r="K8" s="67" t="s">
        <v>129</v>
      </c>
      <c r="L8" s="67" t="s">
        <v>130</v>
      </c>
      <c r="M8" s="67" t="s">
        <v>131</v>
      </c>
      <c r="N8" s="67" t="s">
        <v>132</v>
      </c>
      <c r="O8" s="68" t="s">
        <v>133</v>
      </c>
      <c r="P8" s="69" t="s">
        <v>134</v>
      </c>
      <c r="Q8" s="69" t="s">
        <v>135</v>
      </c>
      <c r="R8" s="70">
        <v>26</v>
      </c>
      <c r="S8" s="69" t="s">
        <v>136</v>
      </c>
      <c r="T8" s="69" t="s">
        <v>137</v>
      </c>
      <c r="U8" s="70">
        <v>6458</v>
      </c>
      <c r="V8" s="70">
        <v>245</v>
      </c>
      <c r="W8" s="70">
        <v>200</v>
      </c>
      <c r="X8" s="69" t="s">
        <v>138</v>
      </c>
      <c r="Y8" s="71">
        <v>113.9</v>
      </c>
      <c r="Z8" s="71">
        <v>112</v>
      </c>
      <c r="AA8" s="71">
        <v>102.9</v>
      </c>
      <c r="AB8" s="71">
        <v>97</v>
      </c>
      <c r="AC8" s="71">
        <v>110.1</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55</v>
      </c>
      <c r="BG8" s="71">
        <v>55</v>
      </c>
      <c r="BH8" s="71">
        <v>46.6</v>
      </c>
      <c r="BI8" s="71">
        <v>-100.9</v>
      </c>
      <c r="BJ8" s="71">
        <v>48.4</v>
      </c>
      <c r="BK8" s="71">
        <v>28.1</v>
      </c>
      <c r="BL8" s="71">
        <v>33.6</v>
      </c>
      <c r="BM8" s="71">
        <v>33.200000000000003</v>
      </c>
      <c r="BN8" s="71">
        <v>29.6</v>
      </c>
      <c r="BO8" s="71">
        <v>29.2</v>
      </c>
      <c r="BP8" s="68">
        <v>26.4</v>
      </c>
      <c r="BQ8" s="72">
        <v>23156</v>
      </c>
      <c r="BR8" s="72">
        <v>22371</v>
      </c>
      <c r="BS8" s="72">
        <v>19182</v>
      </c>
      <c r="BT8" s="73">
        <v>15169</v>
      </c>
      <c r="BU8" s="73">
        <v>22209</v>
      </c>
      <c r="BV8" s="72">
        <v>39173</v>
      </c>
      <c r="BW8" s="72">
        <v>44860</v>
      </c>
      <c r="BX8" s="72">
        <v>37496</v>
      </c>
      <c r="BY8" s="72">
        <v>31888</v>
      </c>
      <c r="BZ8" s="72">
        <v>13314</v>
      </c>
      <c r="CA8" s="70">
        <v>15069</v>
      </c>
      <c r="CB8" s="71" t="s">
        <v>130</v>
      </c>
      <c r="CC8" s="71" t="s">
        <v>130</v>
      </c>
      <c r="CD8" s="71" t="s">
        <v>130</v>
      </c>
      <c r="CE8" s="71" t="s">
        <v>130</v>
      </c>
      <c r="CF8" s="71" t="s">
        <v>130</v>
      </c>
      <c r="CG8" s="71" t="s">
        <v>130</v>
      </c>
      <c r="CH8" s="71" t="s">
        <v>130</v>
      </c>
      <c r="CI8" s="71" t="s">
        <v>130</v>
      </c>
      <c r="CJ8" s="71" t="s">
        <v>130</v>
      </c>
      <c r="CK8" s="71" t="s">
        <v>130</v>
      </c>
      <c r="CL8" s="68" t="s">
        <v>130</v>
      </c>
      <c r="CM8" s="70">
        <v>36447</v>
      </c>
      <c r="CN8" s="70">
        <v>0</v>
      </c>
      <c r="CO8" s="71" t="s">
        <v>130</v>
      </c>
      <c r="CP8" s="71" t="s">
        <v>130</v>
      </c>
      <c r="CQ8" s="71" t="s">
        <v>130</v>
      </c>
      <c r="CR8" s="71" t="s">
        <v>130</v>
      </c>
      <c r="CS8" s="71" t="s">
        <v>130</v>
      </c>
      <c r="CT8" s="71" t="s">
        <v>130</v>
      </c>
      <c r="CU8" s="71" t="s">
        <v>130</v>
      </c>
      <c r="CV8" s="71" t="s">
        <v>130</v>
      </c>
      <c r="CW8" s="71" t="s">
        <v>130</v>
      </c>
      <c r="CX8" s="71" t="s">
        <v>130</v>
      </c>
      <c r="CY8" s="68" t="s">
        <v>130</v>
      </c>
      <c r="CZ8" s="71">
        <v>321.39999999999998</v>
      </c>
      <c r="DA8" s="71">
        <v>292.60000000000002</v>
      </c>
      <c r="DB8" s="71">
        <v>250.1</v>
      </c>
      <c r="DC8" s="71">
        <v>227.5</v>
      </c>
      <c r="DD8" s="71">
        <v>152.30000000000001</v>
      </c>
      <c r="DE8" s="71">
        <v>328.3</v>
      </c>
      <c r="DF8" s="71">
        <v>254</v>
      </c>
      <c r="DG8" s="71">
        <v>280</v>
      </c>
      <c r="DH8" s="71">
        <v>239.6</v>
      </c>
      <c r="DI8" s="71">
        <v>224.1</v>
      </c>
      <c r="DJ8" s="68">
        <v>120.3</v>
      </c>
      <c r="DK8" s="71">
        <v>85.3</v>
      </c>
      <c r="DL8" s="71">
        <v>94.3</v>
      </c>
      <c r="DM8" s="71">
        <v>95.9</v>
      </c>
      <c r="DN8" s="71">
        <v>94.3</v>
      </c>
      <c r="DO8" s="71">
        <v>109.8</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139</v>
      </c>
      <c r="C10" s="78" t="s">
        <v>140</v>
      </c>
      <c r="D10" s="78" t="s">
        <v>141</v>
      </c>
      <c r="E10" s="78" t="s">
        <v>142</v>
      </c>
      <c r="F10" s="78" t="s">
        <v>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小驛 杏子</cp:lastModifiedBy>
  <cp:lastPrinted>2019-02-06T23:42:57Z</cp:lastPrinted>
  <dcterms:created xsi:type="dcterms:W3CDTF">2018-12-07T10:34:22Z</dcterms:created>
  <dcterms:modified xsi:type="dcterms:W3CDTF">2019-02-06T23:54:52Z</dcterms:modified>
  <cp:category/>
</cp:coreProperties>
</file>