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2保_行財政改革推進\H30年度\0305財産\05_市営駐車場\庶務\経営比較分析\"/>
    </mc:Choice>
  </mc:AlternateContent>
  <workbookProtection workbookAlgorithmName="SHA-512" workbookHashValue="Vzgn82nzGSJWldk0z/16xG/vdlDsxmEsC5jGqLxhQy0MyVFBI0TbNP3SnhjMZs0Qjq74tAPE2po4MVzIVZNiVw==" workbookSaltValue="h1yuqec0x4p3e/ol2WXW6A==" workbookSpinCount="100000" lockStructure="1"/>
  <bookViews>
    <workbookView xWindow="0" yWindow="0" windowWidth="28800" windowHeight="124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51" i="4"/>
  <c r="BG30" i="4"/>
  <c r="AV76" i="4"/>
  <c r="KO51" i="4"/>
  <c r="FX30" i="4"/>
  <c r="LE76" i="4"/>
  <c r="FX51" i="4"/>
  <c r="KO30" i="4"/>
  <c r="HP76" i="4"/>
  <c r="KP76" i="4"/>
  <c r="JV30" i="4"/>
  <c r="HA76" i="4"/>
  <c r="AN51" i="4"/>
  <c r="FE30" i="4"/>
  <c r="AN30" i="4"/>
  <c r="AG76" i="4"/>
  <c r="JV51" i="4"/>
  <c r="FE51" i="4"/>
  <c r="R76" i="4"/>
  <c r="KA76" i="4"/>
  <c r="EL51" i="4"/>
  <c r="JC30" i="4"/>
  <c r="GL76" i="4"/>
  <c r="U51" i="4"/>
  <c r="EL30" i="4"/>
  <c r="JC51" i="4"/>
  <c r="U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<sst xmlns="http://schemas.openxmlformats.org/spreadsheetml/2006/main" count="287" uniqueCount="145">
  <si>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</si>
  <si>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</si>
  <si>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</si>
  <si>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</si>
  <si>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</si>
  <si>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</si>
  <si>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</si>
  <si>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</si>
  <si>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</si>
  <si>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</si>
  <si>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</si>
  <si>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</si>
  <si>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</si>
  <si>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</si>
  <si>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</si>
  <si>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</si>
  <si>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</si>
  <si>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</si>
  <si>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</si>
  <si>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</si>
  <si>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</si>
  <si>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</si>
  <si>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</si>
  <si>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</si>
  <si>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</si>
  <si>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</si>
  <si>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</si>
  <si>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</si>
  <si>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</si>
  <si>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</si>
  <si>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</si>
  <si>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</si>
  <si>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</si>
  <si>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</si>
  <si>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</si>
  <si>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</si>
  <si>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</si>
  <si>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</si>
  <si>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</si>
  <si>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</si>
  <si>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</si>
  <si>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</si>
  <si>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</si>
  <si>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</si>
  <si>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</si>
  <si>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</si>
  <si>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</si>
  <si>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</si>
  <si>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</si>
  <si>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</si>
  <si>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</si>
  <si>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</si>
  <si>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</si>
  <si>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</si>
  <si>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</si>
  <si>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</si>
  <si>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</si>
  <si>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</si>
  <si>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</si>
  <si>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</si>
  <si>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</si>
  <si>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</si>
  <si>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</si>
  <si>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</si>
  <si>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</si>
  <si>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</si>
  <si>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</si>
  <si>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</si>
  <si>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</si>
  <si>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</si>
  <si>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</si>
  <si>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</si>
  <si>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</si>
  <si>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</si>
  <si>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</si>
  <si>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</si>
  <si>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</si>
  <si>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</si>
  <si>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</si>
  <si>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</si>
  <si>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</si>
  <si>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</si>
  <si>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</si>
  <si>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</si>
  <si>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</si>
  <si>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</si>
  <si>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</si>
  <si>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</si>
  <si>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</si>
  <si>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</si>
  <si>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</si>
  <si>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</si>
  <si>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</si>
  <si>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</si>
  <si>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</si>
  <si>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</si>
  <si>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</si>
  <si>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</si>
  <si>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</si>
  <si>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</si>
  <si>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</si>
  <si>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</si>
  <si>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</si>
  <si>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</si>
  <si>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</si>
  <si>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</si>
  <si>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</si>
  <si>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</si>
  <si>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</si>
  <si>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</si>
  <si>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</si>
  <si>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</si>
  <si>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</si>
  <si>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</si>
  <si>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</si>
  <si>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</si>
  <si>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</si>
  <si>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</si>
  <si>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</si>
  <si>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</si>
  <si>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</si>
  <si>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</si>
  <si>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</si>
  <si>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浜田市</t>
  </si>
  <si>
    <t>浜田市栄町駐車場</t>
  </si>
  <si>
    <t>法非適用</t>
  </si>
  <si>
    <t>駐車場整備事業</t>
  </si>
  <si>
    <t>-</t>
  </si>
  <si>
    <t>Ａ３Ｂ１</t>
  </si>
  <si>
    <t>非設置</t>
  </si>
  <si>
    <t>該当数値なし</t>
  </si>
  <si>
    <t>都市計画駐車場 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</si>
  <si>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</si>
  <si>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</si>
  <si>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</si>
  <si>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</si>
  <si>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</si>
  <si>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</si>
  <si>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</si>
  <si>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</si>
  <si>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</si>
  <si>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・借入金もなく、今後大規模修繕や設備投資を行う予定もないため、将来的な民間譲渡の可能性も含めた経営方針を検討していく。</t>
    <rPh sb="1" eb="3">
      <t>カリイレ</t>
    </rPh>
    <rPh sb="3" eb="4">
      <t>キン</t>
    </rPh>
    <rPh sb="8" eb="10">
      <t>コンゴ</t>
    </rPh>
    <rPh sb="10" eb="13">
      <t>ダイキボ</t>
    </rPh>
    <rPh sb="13" eb="15">
      <t>シュウゼン</t>
    </rPh>
    <rPh sb="16" eb="18">
      <t>セツビ</t>
    </rPh>
    <rPh sb="18" eb="20">
      <t>トウシ</t>
    </rPh>
    <rPh sb="21" eb="22">
      <t>オコナ</t>
    </rPh>
    <rPh sb="23" eb="25">
      <t>ヨテイ</t>
    </rPh>
    <rPh sb="31" eb="34">
      <t>ショウライテキ</t>
    </rPh>
    <rPh sb="35" eb="37">
      <t>ミンカン</t>
    </rPh>
    <rPh sb="37" eb="39">
      <t>ジョウト</t>
    </rPh>
    <rPh sb="40" eb="43">
      <t>カノウセイ</t>
    </rPh>
    <rPh sb="44" eb="45">
      <t>フク</t>
    </rPh>
    <rPh sb="47" eb="49">
      <t>ケイエイ</t>
    </rPh>
    <rPh sb="49" eb="51">
      <t>ホウシン</t>
    </rPh>
    <rPh sb="52" eb="54">
      <t>ケントウ</t>
    </rPh>
    <phoneticPr fontId="5"/>
  </si>
  <si>
    <t>・稼働率は182.5％となり、平成25年度をピークに数値が減少している。今後利用者のニーズを把握し、稼働率向上に向けた取組を進めていく必要がある。</t>
    <rPh sb="1" eb="3">
      <t>カドウ</t>
    </rPh>
    <rPh sb="3" eb="4">
      <t>リツ</t>
    </rPh>
    <rPh sb="15" eb="17">
      <t>ヘイセイ</t>
    </rPh>
    <rPh sb="19" eb="21">
      <t>ネンド</t>
    </rPh>
    <rPh sb="26" eb="28">
      <t>スウチ</t>
    </rPh>
    <rPh sb="29" eb="31">
      <t>ゲンショウ</t>
    </rPh>
    <rPh sb="36" eb="38">
      <t>コンゴ</t>
    </rPh>
    <rPh sb="38" eb="41">
      <t>リヨウシャ</t>
    </rPh>
    <rPh sb="46" eb="48">
      <t>ハアク</t>
    </rPh>
    <rPh sb="50" eb="52">
      <t>カドウ</t>
    </rPh>
    <rPh sb="52" eb="53">
      <t>リツ</t>
    </rPh>
    <rPh sb="53" eb="55">
      <t>コウジョウ</t>
    </rPh>
    <rPh sb="56" eb="57">
      <t>ム</t>
    </rPh>
    <rPh sb="59" eb="61">
      <t>トリクミ</t>
    </rPh>
    <rPh sb="62" eb="63">
      <t>スス</t>
    </rPh>
    <rPh sb="67" eb="69">
      <t>ヒツヨウ</t>
    </rPh>
    <phoneticPr fontId="5"/>
  </si>
  <si>
    <t>・収益的収支比率は120.3％と昨年から微増しており、通常の維持管理経費は駐車場使用料収入（指定管理者納付金）で賄えている。
・売上高GOP比率については、駐車場機器一式を更新した平成28年度に比して約80％増加しているが、平成29年度から指定管理者制度（利用料金制）を導入したため、平成27年度以前に比して減少している。
・利用者の減少により、各指標とも平成25年度をピークに年々数値が減少しているため、利用者増に向けた取組を進める必要がある。</t>
    <rPh sb="1" eb="4">
      <t>シュウエキテキ</t>
    </rPh>
    <rPh sb="4" eb="6">
      <t>シュウシ</t>
    </rPh>
    <rPh sb="6" eb="8">
      <t>ヒリツ</t>
    </rPh>
    <rPh sb="16" eb="18">
      <t>サクネン</t>
    </rPh>
    <rPh sb="20" eb="22">
      <t>ビゾウ</t>
    </rPh>
    <rPh sb="27" eb="29">
      <t>ツウジョウ</t>
    </rPh>
    <rPh sb="30" eb="32">
      <t>イジ</t>
    </rPh>
    <rPh sb="32" eb="34">
      <t>カンリ</t>
    </rPh>
    <rPh sb="34" eb="36">
      <t>ケイヒ</t>
    </rPh>
    <rPh sb="37" eb="40">
      <t>チュウシャジョウ</t>
    </rPh>
    <rPh sb="40" eb="43">
      <t>シヨウリョウ</t>
    </rPh>
    <rPh sb="43" eb="45">
      <t>シュウニュウ</t>
    </rPh>
    <rPh sb="46" eb="48">
      <t>シテイ</t>
    </rPh>
    <rPh sb="48" eb="51">
      <t>カンリシャ</t>
    </rPh>
    <rPh sb="51" eb="54">
      <t>ノウフキン</t>
    </rPh>
    <rPh sb="56" eb="57">
      <t>マカナ</t>
    </rPh>
    <rPh sb="64" eb="66">
      <t>ウリアゲ</t>
    </rPh>
    <rPh sb="66" eb="67">
      <t>ダカ</t>
    </rPh>
    <rPh sb="70" eb="72">
      <t>ヒリツ</t>
    </rPh>
    <rPh sb="78" eb="80">
      <t>チュウシャ</t>
    </rPh>
    <rPh sb="80" eb="81">
      <t>ジョウ</t>
    </rPh>
    <rPh sb="81" eb="83">
      <t>キキ</t>
    </rPh>
    <rPh sb="83" eb="85">
      <t>イッシキ</t>
    </rPh>
    <rPh sb="86" eb="88">
      <t>コウシン</t>
    </rPh>
    <rPh sb="90" eb="92">
      <t>ヘイセイ</t>
    </rPh>
    <rPh sb="94" eb="96">
      <t>ネンド</t>
    </rPh>
    <rPh sb="97" eb="98">
      <t>ヒ</t>
    </rPh>
    <rPh sb="100" eb="101">
      <t>ヤク</t>
    </rPh>
    <rPh sb="104" eb="106">
      <t>ゾウカ</t>
    </rPh>
    <rPh sb="112" eb="114">
      <t>ヘイセイ</t>
    </rPh>
    <rPh sb="116" eb="118">
      <t>ネンド</t>
    </rPh>
    <rPh sb="120" eb="122">
      <t>シテイ</t>
    </rPh>
    <rPh sb="122" eb="125">
      <t>カンリシャ</t>
    </rPh>
    <rPh sb="125" eb="127">
      <t>セイド</t>
    </rPh>
    <rPh sb="128" eb="130">
      <t>リヨウ</t>
    </rPh>
    <rPh sb="130" eb="132">
      <t>リョウキン</t>
    </rPh>
    <rPh sb="132" eb="133">
      <t>セイ</t>
    </rPh>
    <rPh sb="135" eb="137">
      <t>ドウニュウ</t>
    </rPh>
    <rPh sb="142" eb="144">
      <t>ヘイセイ</t>
    </rPh>
    <rPh sb="146" eb="148">
      <t>ネンド</t>
    </rPh>
    <rPh sb="148" eb="150">
      <t>イゼン</t>
    </rPh>
    <rPh sb="151" eb="152">
      <t>ヒ</t>
    </rPh>
    <rPh sb="154" eb="156">
      <t>ゲンショウ</t>
    </rPh>
    <rPh sb="163" eb="166">
      <t>リヨウシャ</t>
    </rPh>
    <rPh sb="167" eb="169">
      <t>ゲンショウ</t>
    </rPh>
    <rPh sb="173" eb="176">
      <t>カクシヒョウ</t>
    </rPh>
    <rPh sb="178" eb="180">
      <t>ヘイセイ</t>
    </rPh>
    <rPh sb="182" eb="184">
      <t>ネンド</t>
    </rPh>
    <rPh sb="189" eb="191">
      <t>ネンネン</t>
    </rPh>
    <rPh sb="191" eb="193">
      <t>スウチ</t>
    </rPh>
    <rPh sb="194" eb="196">
      <t>ゲンショウ</t>
    </rPh>
    <rPh sb="203" eb="206">
      <t>リヨウシャ</t>
    </rPh>
    <rPh sb="206" eb="207">
      <t>ゾウ</t>
    </rPh>
    <rPh sb="208" eb="209">
      <t>ム</t>
    </rPh>
    <rPh sb="211" eb="213">
      <t>トリクミ</t>
    </rPh>
    <rPh sb="214" eb="215">
      <t>スス</t>
    </rPh>
    <rPh sb="217" eb="219">
      <t>ヒツヨウ</t>
    </rPh>
    <phoneticPr fontId="5"/>
  </si>
  <si>
    <t>・本駐車場については、定期契約者が安定して見込めることに加え維持管理経費が大きくないため、一定の稼働率を確保すれば安定した経営が可能と考えられる。
・平成29年度から利用料金制による指定管理者制度を導入しており、引き続き利便性や稼働率の向上が図れるよう民間事業者と連携して管理運営を行う必要がある。</t>
    <rPh sb="1" eb="2">
      <t>ホン</t>
    </rPh>
    <rPh sb="2" eb="4">
      <t>チュウシャ</t>
    </rPh>
    <rPh sb="4" eb="5">
      <t>ジョウ</t>
    </rPh>
    <rPh sb="11" eb="13">
      <t>テイキ</t>
    </rPh>
    <rPh sb="13" eb="15">
      <t>ケイヤク</t>
    </rPh>
    <rPh sb="15" eb="16">
      <t>シャ</t>
    </rPh>
    <rPh sb="17" eb="19">
      <t>アンテイ</t>
    </rPh>
    <rPh sb="21" eb="23">
      <t>ミコ</t>
    </rPh>
    <rPh sb="28" eb="29">
      <t>クワ</t>
    </rPh>
    <rPh sb="30" eb="32">
      <t>イジ</t>
    </rPh>
    <rPh sb="32" eb="34">
      <t>カンリ</t>
    </rPh>
    <rPh sb="34" eb="36">
      <t>ケイヒ</t>
    </rPh>
    <rPh sb="37" eb="38">
      <t>オオ</t>
    </rPh>
    <rPh sb="45" eb="47">
      <t>イッテイ</t>
    </rPh>
    <rPh sb="48" eb="50">
      <t>カドウ</t>
    </rPh>
    <rPh sb="50" eb="51">
      <t>リツ</t>
    </rPh>
    <rPh sb="52" eb="54">
      <t>カクホ</t>
    </rPh>
    <rPh sb="57" eb="59">
      <t>アンテイ</t>
    </rPh>
    <rPh sb="61" eb="63">
      <t>ケイエイ</t>
    </rPh>
    <rPh sb="64" eb="66">
      <t>カノウ</t>
    </rPh>
    <rPh sb="67" eb="68">
      <t>カンガ</t>
    </rPh>
    <rPh sb="75" eb="77">
      <t>ヘイセイ</t>
    </rPh>
    <rPh sb="79" eb="81">
      <t>ネンド</t>
    </rPh>
    <rPh sb="83" eb="85">
      <t>リヨウ</t>
    </rPh>
    <rPh sb="85" eb="87">
      <t>リョウキン</t>
    </rPh>
    <rPh sb="87" eb="88">
      <t>セイ</t>
    </rPh>
    <rPh sb="91" eb="93">
      <t>シテイ</t>
    </rPh>
    <rPh sb="93" eb="96">
      <t>カンリシャ</t>
    </rPh>
    <rPh sb="96" eb="98">
      <t>セイド</t>
    </rPh>
    <rPh sb="99" eb="101">
      <t>ドウニュウ</t>
    </rPh>
    <rPh sb="106" eb="107">
      <t>ヒ</t>
    </rPh>
    <rPh sb="108" eb="109">
      <t>ツヅ</t>
    </rPh>
    <rPh sb="110" eb="113">
      <t>リベンセイ</t>
    </rPh>
    <rPh sb="114" eb="116">
      <t>カドウ</t>
    </rPh>
    <rPh sb="116" eb="117">
      <t>リツ</t>
    </rPh>
    <rPh sb="118" eb="120">
      <t>コウジョウ</t>
    </rPh>
    <rPh sb="121" eb="122">
      <t>ハカ</t>
    </rPh>
    <rPh sb="126" eb="128">
      <t>ミンカン</t>
    </rPh>
    <rPh sb="128" eb="131">
      <t>ジギョウシャ</t>
    </rPh>
    <rPh sb="132" eb="134">
      <t>レンケイ</t>
    </rPh>
    <rPh sb="136" eb="138">
      <t>カンリ</t>
    </rPh>
    <rPh sb="138" eb="140">
      <t>ウンエイ</t>
    </rPh>
    <rPh sb="141" eb="142">
      <t>オコナ</t>
    </rPh>
    <rPh sb="143" eb="14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</si>
</sst>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229.6</c:v>
                </c:pt>
                <c:pt idx="1">
                  <c:v>206.2</c:v>
                </c:pt>
                <c:pt idx="2">
                  <c:v>180.2</c:v>
                </c:pt>
                <c:pt idx="3">
                  <c:v>111.6</c:v>
                </c:pt>
                <c:pt idx="4">
                  <c:v>120.3</c:v>
                </c:pt>
              </c:numCache>
            </c:numRef>
          </c:val>
          <c:extLst xmlns:c16r2="http://schemas.microsoft.com/office/drawing/2015/06/chart">
            <c:ext xmlns:c16="http://schemas.microsoft.com/office/drawing/2014/chart" uri="{C3380CC4-5D6E-409C-BE32-E72D297353CC}">
              <c16:uniqueId val="{00000000-6661-468F-911A-9CFCAC1CA0A7}"/>
            </c:ext>
          </c:extLst>
        </c:ser>
        <c:dLbls>
          <c:showLegendKey val="0"/>
          <c:showVal val="0"/>
          <c:showCatName val="0"/>
          <c:showSerName val="0"/>
          <c:showPercent val="0"/>
          <c:showBubbleSize val="0"/>
        </c:dLbls>
        <c:gapWidth val="150"/>
        <c:axId val="133243496"/>
        <c:axId val="1332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6661-468F-911A-9CFCAC1CA0A7}"/>
            </c:ext>
          </c:extLst>
        </c:ser>
        <c:dLbls>
          <c:showLegendKey val="0"/>
          <c:showVal val="0"/>
          <c:showCatName val="0"/>
          <c:showSerName val="0"/>
          <c:showPercent val="0"/>
          <c:showBubbleSize val="0"/>
        </c:dLbls>
        <c:marker val="1"/>
        <c:smooth val="0"/>
        <c:axId val="133243496"/>
        <c:axId val="133238400"/>
      </c:lineChart>
      <c:dateAx>
        <c:axId val="133243496"/>
        <c:scaling>
          <c:orientation val="minMax"/>
        </c:scaling>
        <c:delete val="1"/>
        <c:axPos val="b"/>
        <c:numFmt formatCode="ge" sourceLinked="1"/>
        <c:majorTickMark val="none"/>
        <c:minorTickMark val="none"/>
        <c:tickLblPos val="none"/>
        <c:crossAx val="133238400"/>
        <c:crosses val="autoZero"/>
        <c:auto val="1"/>
        <c:lblOffset val="100"/>
        <c:baseTimeUnit val="years"/>
      </c:dateAx>
      <c:valAx>
        <c:axId val="1332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4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F5-460C-84E2-DDFC127A8C57}"/>
            </c:ext>
          </c:extLst>
        </c:ser>
        <c:dLbls>
          <c:showLegendKey val="0"/>
          <c:showVal val="0"/>
          <c:showCatName val="0"/>
          <c:showSerName val="0"/>
          <c:showPercent val="0"/>
          <c:showBubbleSize val="0"/>
        </c:dLbls>
        <c:gapWidth val="150"/>
        <c:axId val="133239968"/>
        <c:axId val="13324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AF5-460C-84E2-DDFC127A8C57}"/>
            </c:ext>
          </c:extLst>
        </c:ser>
        <c:dLbls>
          <c:showLegendKey val="0"/>
          <c:showVal val="0"/>
          <c:showCatName val="0"/>
          <c:showSerName val="0"/>
          <c:showPercent val="0"/>
          <c:showBubbleSize val="0"/>
        </c:dLbls>
        <c:marker val="1"/>
        <c:smooth val="0"/>
        <c:axId val="133239968"/>
        <c:axId val="133244280"/>
      </c:lineChart>
      <c:dateAx>
        <c:axId val="133239968"/>
        <c:scaling>
          <c:orientation val="minMax"/>
        </c:scaling>
        <c:delete val="1"/>
        <c:axPos val="b"/>
        <c:numFmt formatCode="ge" sourceLinked="1"/>
        <c:majorTickMark val="none"/>
        <c:minorTickMark val="none"/>
        <c:tickLblPos val="none"/>
        <c:crossAx val="133244280"/>
        <c:crosses val="autoZero"/>
        <c:auto val="1"/>
        <c:lblOffset val="100"/>
        <c:baseTimeUnit val="years"/>
      </c:dateAx>
      <c:valAx>
        <c:axId val="13324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3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15D-47BC-A0C8-5740416AF342}"/>
            </c:ext>
          </c:extLst>
        </c:ser>
        <c:dLbls>
          <c:showLegendKey val="0"/>
          <c:showVal val="0"/>
          <c:showCatName val="0"/>
          <c:showSerName val="0"/>
          <c:showPercent val="0"/>
          <c:showBubbleSize val="0"/>
        </c:dLbls>
        <c:gapWidth val="150"/>
        <c:axId val="133245456"/>
        <c:axId val="13324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15D-47BC-A0C8-5740416AF342}"/>
            </c:ext>
          </c:extLst>
        </c:ser>
        <c:dLbls>
          <c:showLegendKey val="0"/>
          <c:showVal val="0"/>
          <c:showCatName val="0"/>
          <c:showSerName val="0"/>
          <c:showPercent val="0"/>
          <c:showBubbleSize val="0"/>
        </c:dLbls>
        <c:marker val="1"/>
        <c:smooth val="0"/>
        <c:axId val="133245456"/>
        <c:axId val="133245848"/>
      </c:lineChart>
      <c:dateAx>
        <c:axId val="133245456"/>
        <c:scaling>
          <c:orientation val="minMax"/>
        </c:scaling>
        <c:delete val="1"/>
        <c:axPos val="b"/>
        <c:numFmt formatCode="ge" sourceLinked="1"/>
        <c:majorTickMark val="none"/>
        <c:minorTickMark val="none"/>
        <c:tickLblPos val="none"/>
        <c:crossAx val="133245848"/>
        <c:crosses val="autoZero"/>
        <c:auto val="1"/>
        <c:lblOffset val="100"/>
        <c:baseTimeUnit val="years"/>
      </c:dateAx>
      <c:valAx>
        <c:axId val="13324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4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FAA-4A6C-8B47-986C4AEB090B}"/>
            </c:ext>
          </c:extLst>
        </c:ser>
        <c:dLbls>
          <c:showLegendKey val="0"/>
          <c:showVal val="0"/>
          <c:showCatName val="0"/>
          <c:showSerName val="0"/>
          <c:showPercent val="0"/>
          <c:showBubbleSize val="0"/>
        </c:dLbls>
        <c:gapWidth val="150"/>
        <c:axId val="295408736"/>
        <c:axId val="41843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FAA-4A6C-8B47-986C4AEB090B}"/>
            </c:ext>
          </c:extLst>
        </c:ser>
        <c:dLbls>
          <c:showLegendKey val="0"/>
          <c:showVal val="0"/>
          <c:showCatName val="0"/>
          <c:showSerName val="0"/>
          <c:showPercent val="0"/>
          <c:showBubbleSize val="0"/>
        </c:dLbls>
        <c:marker val="1"/>
        <c:smooth val="0"/>
        <c:axId val="295408736"/>
        <c:axId val="418437104"/>
      </c:lineChart>
      <c:dateAx>
        <c:axId val="295408736"/>
        <c:scaling>
          <c:orientation val="minMax"/>
        </c:scaling>
        <c:delete val="1"/>
        <c:axPos val="b"/>
        <c:numFmt formatCode="ge" sourceLinked="1"/>
        <c:majorTickMark val="none"/>
        <c:minorTickMark val="none"/>
        <c:tickLblPos val="none"/>
        <c:crossAx val="418437104"/>
        <c:crosses val="autoZero"/>
        <c:auto val="1"/>
        <c:lblOffset val="100"/>
        <c:baseTimeUnit val="years"/>
      </c:dateAx>
      <c:valAx>
        <c:axId val="41843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4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BD-4F67-9509-7399B1C59AE9}"/>
            </c:ext>
          </c:extLst>
        </c:ser>
        <c:dLbls>
          <c:showLegendKey val="0"/>
          <c:showVal val="0"/>
          <c:showCatName val="0"/>
          <c:showSerName val="0"/>
          <c:showPercent val="0"/>
          <c:showBubbleSize val="0"/>
        </c:dLbls>
        <c:gapWidth val="150"/>
        <c:axId val="418434752"/>
        <c:axId val="4184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CBBD-4F67-9509-7399B1C59AE9}"/>
            </c:ext>
          </c:extLst>
        </c:ser>
        <c:dLbls>
          <c:showLegendKey val="0"/>
          <c:showVal val="0"/>
          <c:showCatName val="0"/>
          <c:showSerName val="0"/>
          <c:showPercent val="0"/>
          <c:showBubbleSize val="0"/>
        </c:dLbls>
        <c:marker val="1"/>
        <c:smooth val="0"/>
        <c:axId val="418434752"/>
        <c:axId val="418436320"/>
      </c:lineChart>
      <c:dateAx>
        <c:axId val="418434752"/>
        <c:scaling>
          <c:orientation val="minMax"/>
        </c:scaling>
        <c:delete val="1"/>
        <c:axPos val="b"/>
        <c:numFmt formatCode="ge" sourceLinked="1"/>
        <c:majorTickMark val="none"/>
        <c:minorTickMark val="none"/>
        <c:tickLblPos val="none"/>
        <c:crossAx val="418436320"/>
        <c:crosses val="autoZero"/>
        <c:auto val="1"/>
        <c:lblOffset val="100"/>
        <c:baseTimeUnit val="years"/>
      </c:dateAx>
      <c:valAx>
        <c:axId val="41843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E2-4D43-A0C9-92FF698FB126}"/>
            </c:ext>
          </c:extLst>
        </c:ser>
        <c:dLbls>
          <c:showLegendKey val="0"/>
          <c:showVal val="0"/>
          <c:showCatName val="0"/>
          <c:showSerName val="0"/>
          <c:showPercent val="0"/>
          <c:showBubbleSize val="0"/>
        </c:dLbls>
        <c:gapWidth val="150"/>
        <c:axId val="418438672"/>
        <c:axId val="41843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CE2-4D43-A0C9-92FF698FB126}"/>
            </c:ext>
          </c:extLst>
        </c:ser>
        <c:dLbls>
          <c:showLegendKey val="0"/>
          <c:showVal val="0"/>
          <c:showCatName val="0"/>
          <c:showSerName val="0"/>
          <c:showPercent val="0"/>
          <c:showBubbleSize val="0"/>
        </c:dLbls>
        <c:marker val="1"/>
        <c:smooth val="0"/>
        <c:axId val="418438672"/>
        <c:axId val="418439064"/>
      </c:lineChart>
      <c:dateAx>
        <c:axId val="418438672"/>
        <c:scaling>
          <c:orientation val="minMax"/>
        </c:scaling>
        <c:delete val="1"/>
        <c:axPos val="b"/>
        <c:numFmt formatCode="ge" sourceLinked="1"/>
        <c:majorTickMark val="none"/>
        <c:minorTickMark val="none"/>
        <c:tickLblPos val="none"/>
        <c:crossAx val="418439064"/>
        <c:crosses val="autoZero"/>
        <c:auto val="1"/>
        <c:lblOffset val="100"/>
        <c:baseTimeUnit val="years"/>
      </c:dateAx>
      <c:valAx>
        <c:axId val="418439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43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220</c:v>
                </c:pt>
                <c:pt idx="1">
                  <c:v>210</c:v>
                </c:pt>
                <c:pt idx="2">
                  <c:v>192.5</c:v>
                </c:pt>
                <c:pt idx="3">
                  <c:v>192.5</c:v>
                </c:pt>
                <c:pt idx="4">
                  <c:v>182.5</c:v>
                </c:pt>
              </c:numCache>
            </c:numRef>
          </c:val>
          <c:extLst xmlns:c16r2="http://schemas.microsoft.com/office/drawing/2015/06/chart">
            <c:ext xmlns:c16="http://schemas.microsoft.com/office/drawing/2014/chart" uri="{C3380CC4-5D6E-409C-BE32-E72D297353CC}">
              <c16:uniqueId val="{00000000-0448-4BA8-89C8-F0E0BC80C20B}"/>
            </c:ext>
          </c:extLst>
        </c:ser>
        <c:dLbls>
          <c:showLegendKey val="0"/>
          <c:showVal val="0"/>
          <c:showCatName val="0"/>
          <c:showSerName val="0"/>
          <c:showPercent val="0"/>
          <c:showBubbleSize val="0"/>
        </c:dLbls>
        <c:gapWidth val="150"/>
        <c:axId val="418433968"/>
        <c:axId val="4184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0448-4BA8-89C8-F0E0BC80C20B}"/>
            </c:ext>
          </c:extLst>
        </c:ser>
        <c:dLbls>
          <c:showLegendKey val="0"/>
          <c:showVal val="0"/>
          <c:showCatName val="0"/>
          <c:showSerName val="0"/>
          <c:showPercent val="0"/>
          <c:showBubbleSize val="0"/>
        </c:dLbls>
        <c:marker val="1"/>
        <c:smooth val="0"/>
        <c:axId val="418433968"/>
        <c:axId val="418433184"/>
      </c:lineChart>
      <c:dateAx>
        <c:axId val="418433968"/>
        <c:scaling>
          <c:orientation val="minMax"/>
        </c:scaling>
        <c:delete val="1"/>
        <c:axPos val="b"/>
        <c:numFmt formatCode="ge" sourceLinked="1"/>
        <c:majorTickMark val="none"/>
        <c:minorTickMark val="none"/>
        <c:tickLblPos val="none"/>
        <c:crossAx val="418433184"/>
        <c:crosses val="autoZero"/>
        <c:auto val="1"/>
        <c:lblOffset val="100"/>
        <c:baseTimeUnit val="years"/>
      </c:dateAx>
      <c:valAx>
        <c:axId val="4184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3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56.4</c:v>
                </c:pt>
                <c:pt idx="1">
                  <c:v>51.5</c:v>
                </c:pt>
                <c:pt idx="2">
                  <c:v>44.5</c:v>
                </c:pt>
                <c:pt idx="3">
                  <c:v>-68.099999999999994</c:v>
                </c:pt>
                <c:pt idx="4">
                  <c:v>14</c:v>
                </c:pt>
              </c:numCache>
            </c:numRef>
          </c:val>
          <c:extLst xmlns:c16r2="http://schemas.microsoft.com/office/drawing/2015/06/chart">
            <c:ext xmlns:c16="http://schemas.microsoft.com/office/drawing/2014/chart" uri="{C3380CC4-5D6E-409C-BE32-E72D297353CC}">
              <c16:uniqueId val="{00000000-F415-4FB0-93DA-1D79309F7F8E}"/>
            </c:ext>
          </c:extLst>
        </c:ser>
        <c:dLbls>
          <c:showLegendKey val="0"/>
          <c:showVal val="0"/>
          <c:showCatName val="0"/>
          <c:showSerName val="0"/>
          <c:showPercent val="0"/>
          <c:showBubbleSize val="0"/>
        </c:dLbls>
        <c:gapWidth val="150"/>
        <c:axId val="418433576"/>
        <c:axId val="4184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F415-4FB0-93DA-1D79309F7F8E}"/>
            </c:ext>
          </c:extLst>
        </c:ser>
        <c:dLbls>
          <c:showLegendKey val="0"/>
          <c:showVal val="0"/>
          <c:showCatName val="0"/>
          <c:showSerName val="0"/>
          <c:showPercent val="0"/>
          <c:showBubbleSize val="0"/>
        </c:dLbls>
        <c:marker val="1"/>
        <c:smooth val="0"/>
        <c:axId val="418433576"/>
        <c:axId val="418438280"/>
      </c:lineChart>
      <c:dateAx>
        <c:axId val="418433576"/>
        <c:scaling>
          <c:orientation val="minMax"/>
        </c:scaling>
        <c:delete val="1"/>
        <c:axPos val="b"/>
        <c:numFmt formatCode="ge" sourceLinked="1"/>
        <c:majorTickMark val="none"/>
        <c:minorTickMark val="none"/>
        <c:tickLblPos val="none"/>
        <c:crossAx val="418438280"/>
        <c:crosses val="autoZero"/>
        <c:auto val="1"/>
        <c:lblOffset val="100"/>
        <c:baseTimeUnit val="years"/>
      </c:dateAx>
      <c:valAx>
        <c:axId val="41843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3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2386</c:v>
                </c:pt>
                <c:pt idx="1">
                  <c:v>2103</c:v>
                </c:pt>
                <c:pt idx="2">
                  <c:v>1790</c:v>
                </c:pt>
                <c:pt idx="3">
                  <c:v>772</c:v>
                </c:pt>
                <c:pt idx="4">
                  <c:v>737</c:v>
                </c:pt>
              </c:numCache>
            </c:numRef>
          </c:val>
          <c:extLst xmlns:c16r2="http://schemas.microsoft.com/office/drawing/2015/06/chart">
            <c:ext xmlns:c16="http://schemas.microsoft.com/office/drawing/2014/chart" uri="{C3380CC4-5D6E-409C-BE32-E72D297353CC}">
              <c16:uniqueId val="{00000000-BAEF-47E3-8FC0-3F3BC20DAD64}"/>
            </c:ext>
          </c:extLst>
        </c:ser>
        <c:dLbls>
          <c:showLegendKey val="0"/>
          <c:showVal val="0"/>
          <c:showCatName val="0"/>
          <c:showSerName val="0"/>
          <c:showPercent val="0"/>
          <c:showBubbleSize val="0"/>
        </c:dLbls>
        <c:gapWidth val="150"/>
        <c:axId val="418437888"/>
        <c:axId val="41843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AEF-47E3-8FC0-3F3BC20DAD64}"/>
            </c:ext>
          </c:extLst>
        </c:ser>
        <c:dLbls>
          <c:showLegendKey val="0"/>
          <c:showVal val="0"/>
          <c:showCatName val="0"/>
          <c:showSerName val="0"/>
          <c:showPercent val="0"/>
          <c:showBubbleSize val="0"/>
        </c:dLbls>
        <c:marker val="1"/>
        <c:smooth val="0"/>
        <c:axId val="418437888"/>
        <c:axId val="418432008"/>
      </c:lineChart>
      <c:dateAx>
        <c:axId val="418437888"/>
        <c:scaling>
          <c:orientation val="minMax"/>
        </c:scaling>
        <c:delete val="1"/>
        <c:axPos val="b"/>
        <c:numFmt formatCode="ge" sourceLinked="1"/>
        <c:majorTickMark val="none"/>
        <c:minorTickMark val="none"/>
        <c:tickLblPos val="none"/>
        <c:crossAx val="418432008"/>
        <c:crosses val="autoZero"/>
        <c:auto val="1"/>
        <c:lblOffset val="100"/>
        <c:baseTimeUnit val="years"/>
      </c:dateAx>
      <c:valAx>
        <c:axId val="418432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4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OG18" sqref="OG1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row>
    <row r="3" spans="1:382"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row>
    <row r="4" spans="1:382"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2" t="str">
        <f>データ!H6&amp;"　"&amp;データ!I6</f>
        <v>島根県浜田市　浜田市栄町駐車場</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43" t="s">
        <v>4</v>
      </c>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138" t="s">
        <v>6</v>
      </c>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t="s">
        <v>7</v>
      </c>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t="s">
        <v>8</v>
      </c>
      <c r="LK7" s="138"/>
      <c r="LL7" s="138"/>
      <c r="LM7" s="138"/>
      <c r="LN7" s="138"/>
      <c r="LO7" s="138"/>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3"/>
      <c r="ND7" s="6" t="s">
        <v>9</v>
      </c>
      <c r="NE7" s="7"/>
      <c r="NF7" s="7"/>
      <c r="NG7" s="7"/>
      <c r="NH7" s="7"/>
      <c r="NI7" s="7"/>
      <c r="NJ7" s="7"/>
      <c r="NK7" s="7"/>
      <c r="NL7" s="7"/>
      <c r="NM7" s="7"/>
      <c r="NN7" s="7"/>
      <c r="NO7" s="7"/>
      <c r="NP7" s="7"/>
      <c r="NQ7" s="8"/>
    </row>
    <row r="8" spans="1:382" ht="18.75" customHeight="1" x14ac:dyDescent="0.15">
      <c r="A8" s="2"/>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駐車場整備事業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9" t="str">
        <f>データ!M7</f>
        <v>Ａ３Ｂ１</v>
      </c>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t="str">
        <f>データ!N7</f>
        <v>非設置</v>
      </c>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4"/>
      <c r="GZ8" s="4"/>
      <c r="HA8" s="4"/>
      <c r="HB8" s="4"/>
      <c r="HC8" s="4"/>
      <c r="HD8" s="4"/>
      <c r="HE8" s="4"/>
      <c r="HF8" s="4"/>
      <c r="HG8" s="4"/>
      <c r="HH8" s="4"/>
      <c r="HI8" s="4"/>
      <c r="HJ8" s="4"/>
      <c r="HK8" s="4"/>
      <c r="HL8" s="4"/>
      <c r="HM8" s="4"/>
      <c r="HN8" s="4"/>
      <c r="HO8" s="4"/>
      <c r="HP8" s="4"/>
      <c r="HQ8" s="4"/>
      <c r="HR8" s="4"/>
      <c r="HS8" s="4"/>
      <c r="HT8" s="4"/>
      <c r="HU8" s="4"/>
      <c r="HV8" s="4"/>
      <c r="HW8" s="4"/>
      <c r="HX8" s="129" t="str">
        <f>データ!S7</f>
        <v>商業施設</v>
      </c>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t="str">
        <f>データ!T7</f>
        <v>無</v>
      </c>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8">
        <f>データ!U7</f>
        <v>1265</v>
      </c>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3"/>
      <c r="ND8" s="133" t="s">
        <v>10</v>
      </c>
      <c r="NE8" s="134"/>
      <c r="NF8" s="9" t="s">
        <v>11</v>
      </c>
      <c r="NG8" s="10"/>
      <c r="NH8" s="10"/>
      <c r="NI8" s="10"/>
      <c r="NJ8" s="10"/>
      <c r="NK8" s="10"/>
      <c r="NL8" s="10"/>
      <c r="NM8" s="10"/>
      <c r="NN8" s="10"/>
      <c r="NO8" s="10"/>
      <c r="NP8" s="10"/>
      <c r="NQ8" s="11"/>
    </row>
    <row r="9" spans="1:382"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8" t="s">
        <v>16</v>
      </c>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t="s">
        <v>17</v>
      </c>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t="s">
        <v>18</v>
      </c>
      <c r="LK9" s="138"/>
      <c r="LL9" s="138"/>
      <c r="LM9" s="138"/>
      <c r="LN9" s="138"/>
      <c r="LO9" s="138"/>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3"/>
      <c r="ND9" s="139" t="s">
        <v>19</v>
      </c>
      <c r="NE9" s="140"/>
      <c r="NF9" s="12" t="s">
        <v>20</v>
      </c>
      <c r="NG9" s="13"/>
      <c r="NH9" s="13"/>
      <c r="NI9" s="13"/>
      <c r="NJ9" s="13"/>
      <c r="NK9" s="13"/>
      <c r="NL9" s="13"/>
      <c r="NM9" s="13"/>
      <c r="NN9" s="13"/>
      <c r="NO9" s="13"/>
      <c r="NP9" s="13"/>
      <c r="NQ9" s="14"/>
    </row>
    <row r="10" spans="1:382" ht="18.75" customHeight="1" x14ac:dyDescent="0.15">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22" t="s">
        <v>131</v>
      </c>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4"/>
      <c r="CF10" s="125" t="str">
        <f>データ!Q7</f>
        <v>広場式</v>
      </c>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7"/>
      <c r="DU10" s="128">
        <f>データ!R7</f>
        <v>46</v>
      </c>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8">
        <f>データ!V7</f>
        <v>40</v>
      </c>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f>データ!W7</f>
        <v>100</v>
      </c>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9" t="str">
        <f>データ!X7</f>
        <v>利用料金制</v>
      </c>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2"/>
      <c r="ND10" s="130"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1" t="s">
        <v>23</v>
      </c>
      <c r="NE11" s="131"/>
      <c r="NF11" s="131"/>
      <c r="NG11" s="131"/>
      <c r="NH11" s="131"/>
      <c r="NI11" s="131"/>
      <c r="NJ11" s="131"/>
      <c r="NK11" s="131"/>
      <c r="NL11" s="131"/>
      <c r="NM11" s="131"/>
      <c r="NN11" s="131"/>
      <c r="NO11" s="131"/>
      <c r="NP11" s="131"/>
      <c r="NQ11" s="131"/>
      <c r="NR11" s="13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1"/>
      <c r="NE12" s="131"/>
      <c r="NF12" s="131"/>
      <c r="NG12" s="131"/>
      <c r="NH12" s="131"/>
      <c r="NI12" s="131"/>
      <c r="NJ12" s="131"/>
      <c r="NK12" s="131"/>
      <c r="NL12" s="131"/>
      <c r="NM12" s="131"/>
      <c r="NN12" s="131"/>
      <c r="NO12" s="131"/>
      <c r="NP12" s="131"/>
      <c r="NQ12" s="131"/>
      <c r="NR12" s="13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2"/>
      <c r="NE13" s="132"/>
      <c r="NF13" s="132"/>
      <c r="NG13" s="132"/>
      <c r="NH13" s="132"/>
      <c r="NI13" s="132"/>
      <c r="NJ13" s="132"/>
      <c r="NK13" s="132"/>
      <c r="NL13" s="132"/>
      <c r="NM13" s="132"/>
      <c r="NN13" s="132"/>
      <c r="NO13" s="132"/>
      <c r="NP13" s="132"/>
      <c r="NQ13" s="132"/>
      <c r="NR13" s="132"/>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116" t="s">
        <v>26</v>
      </c>
      <c r="NE14" s="117"/>
      <c r="NF14" s="117"/>
      <c r="NG14" s="117"/>
      <c r="NH14" s="117"/>
      <c r="NI14" s="117"/>
      <c r="NJ14" s="117"/>
      <c r="NK14" s="117"/>
      <c r="NL14" s="117"/>
      <c r="NM14" s="117"/>
      <c r="NN14" s="117"/>
      <c r="NO14" s="117"/>
      <c r="NP14" s="117"/>
      <c r="NQ14" s="117"/>
      <c r="NR14" s="118"/>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229.6</v>
      </c>
      <c r="V31" s="110"/>
      <c r="W31" s="110"/>
      <c r="X31" s="110"/>
      <c r="Y31" s="110"/>
      <c r="Z31" s="110"/>
      <c r="AA31" s="110"/>
      <c r="AB31" s="110"/>
      <c r="AC31" s="110"/>
      <c r="AD31" s="110"/>
      <c r="AE31" s="110"/>
      <c r="AF31" s="110"/>
      <c r="AG31" s="110"/>
      <c r="AH31" s="110"/>
      <c r="AI31" s="110"/>
      <c r="AJ31" s="110"/>
      <c r="AK31" s="110"/>
      <c r="AL31" s="110"/>
      <c r="AM31" s="110"/>
      <c r="AN31" s="110">
        <f>データ!Z7</f>
        <v>206.2</v>
      </c>
      <c r="AO31" s="110"/>
      <c r="AP31" s="110"/>
      <c r="AQ31" s="110"/>
      <c r="AR31" s="110"/>
      <c r="AS31" s="110"/>
      <c r="AT31" s="110"/>
      <c r="AU31" s="110"/>
      <c r="AV31" s="110"/>
      <c r="AW31" s="110"/>
      <c r="AX31" s="110"/>
      <c r="AY31" s="110"/>
      <c r="AZ31" s="110"/>
      <c r="BA31" s="110"/>
      <c r="BB31" s="110"/>
      <c r="BC31" s="110"/>
      <c r="BD31" s="110"/>
      <c r="BE31" s="110"/>
      <c r="BF31" s="110"/>
      <c r="BG31" s="110">
        <f>データ!AA7</f>
        <v>180.2</v>
      </c>
      <c r="BH31" s="110"/>
      <c r="BI31" s="110"/>
      <c r="BJ31" s="110"/>
      <c r="BK31" s="110"/>
      <c r="BL31" s="110"/>
      <c r="BM31" s="110"/>
      <c r="BN31" s="110"/>
      <c r="BO31" s="110"/>
      <c r="BP31" s="110"/>
      <c r="BQ31" s="110"/>
      <c r="BR31" s="110"/>
      <c r="BS31" s="110"/>
      <c r="BT31" s="110"/>
      <c r="BU31" s="110"/>
      <c r="BV31" s="110"/>
      <c r="BW31" s="110"/>
      <c r="BX31" s="110"/>
      <c r="BY31" s="110"/>
      <c r="BZ31" s="110">
        <f>データ!AB7</f>
        <v>111.6</v>
      </c>
      <c r="CA31" s="110"/>
      <c r="CB31" s="110"/>
      <c r="CC31" s="110"/>
      <c r="CD31" s="110"/>
      <c r="CE31" s="110"/>
      <c r="CF31" s="110"/>
      <c r="CG31" s="110"/>
      <c r="CH31" s="110"/>
      <c r="CI31" s="110"/>
      <c r="CJ31" s="110"/>
      <c r="CK31" s="110"/>
      <c r="CL31" s="110"/>
      <c r="CM31" s="110"/>
      <c r="CN31" s="110"/>
      <c r="CO31" s="110"/>
      <c r="CP31" s="110"/>
      <c r="CQ31" s="110"/>
      <c r="CR31" s="110"/>
      <c r="CS31" s="110">
        <f>データ!AC7</f>
        <v>120.3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220</v>
      </c>
      <c r="JD31" s="81"/>
      <c r="JE31" s="81"/>
      <c r="JF31" s="81"/>
      <c r="JG31" s="81"/>
      <c r="JH31" s="81"/>
      <c r="JI31" s="81"/>
      <c r="JJ31" s="81"/>
      <c r="JK31" s="81"/>
      <c r="JL31" s="81"/>
      <c r="JM31" s="81"/>
      <c r="JN31" s="81"/>
      <c r="JO31" s="81"/>
      <c r="JP31" s="81"/>
      <c r="JQ31" s="81"/>
      <c r="JR31" s="81"/>
      <c r="JS31" s="81"/>
      <c r="JT31" s="81"/>
      <c r="JU31" s="82"/>
      <c r="JV31" s="80">
        <f>データ!DL7</f>
        <v>210</v>
      </c>
      <c r="JW31" s="81"/>
      <c r="JX31" s="81"/>
      <c r="JY31" s="81"/>
      <c r="JZ31" s="81"/>
      <c r="KA31" s="81"/>
      <c r="KB31" s="81"/>
      <c r="KC31" s="81"/>
      <c r="KD31" s="81"/>
      <c r="KE31" s="81"/>
      <c r="KF31" s="81"/>
      <c r="KG31" s="81"/>
      <c r="KH31" s="81"/>
      <c r="KI31" s="81"/>
      <c r="KJ31" s="81"/>
      <c r="KK31" s="81"/>
      <c r="KL31" s="81"/>
      <c r="KM31" s="81"/>
      <c r="KN31" s="82"/>
      <c r="KO31" s="80">
        <f>データ!DM7</f>
        <v>192.5</v>
      </c>
      <c r="KP31" s="81"/>
      <c r="KQ31" s="81"/>
      <c r="KR31" s="81"/>
      <c r="KS31" s="81"/>
      <c r="KT31" s="81"/>
      <c r="KU31" s="81"/>
      <c r="KV31" s="81"/>
      <c r="KW31" s="81"/>
      <c r="KX31" s="81"/>
      <c r="KY31" s="81"/>
      <c r="KZ31" s="81"/>
      <c r="LA31" s="81"/>
      <c r="LB31" s="81"/>
      <c r="LC31" s="81"/>
      <c r="LD31" s="81"/>
      <c r="LE31" s="81"/>
      <c r="LF31" s="81"/>
      <c r="LG31" s="82"/>
      <c r="LH31" s="80">
        <f>データ!DN7</f>
        <v>192.5</v>
      </c>
      <c r="LI31" s="81"/>
      <c r="LJ31" s="81"/>
      <c r="LK31" s="81"/>
      <c r="LL31" s="81"/>
      <c r="LM31" s="81"/>
      <c r="LN31" s="81"/>
      <c r="LO31" s="81"/>
      <c r="LP31" s="81"/>
      <c r="LQ31" s="81"/>
      <c r="LR31" s="81"/>
      <c r="LS31" s="81"/>
      <c r="LT31" s="81"/>
      <c r="LU31" s="81"/>
      <c r="LV31" s="81"/>
      <c r="LW31" s="81"/>
      <c r="LX31" s="81"/>
      <c r="LY31" s="81"/>
      <c r="LZ31" s="82"/>
      <c r="MA31" s="80">
        <f>データ!DO7</f>
        <v>182.5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56.4</v>
      </c>
      <c r="EM52" s="110"/>
      <c r="EN52" s="110"/>
      <c r="EO52" s="110"/>
      <c r="EP52" s="110"/>
      <c r="EQ52" s="110"/>
      <c r="ER52" s="110"/>
      <c r="ES52" s="110"/>
      <c r="ET52" s="110"/>
      <c r="EU52" s="110"/>
      <c r="EV52" s="110"/>
      <c r="EW52" s="110"/>
      <c r="EX52" s="110"/>
      <c r="EY52" s="110"/>
      <c r="EZ52" s="110"/>
      <c r="FA52" s="110"/>
      <c r="FB52" s="110"/>
      <c r="FC52" s="110"/>
      <c r="FD52" s="110"/>
      <c r="FE52" s="110">
        <f>データ!BG7</f>
        <v>51.5</v>
      </c>
      <c r="FF52" s="110"/>
      <c r="FG52" s="110"/>
      <c r="FH52" s="110"/>
      <c r="FI52" s="110"/>
      <c r="FJ52" s="110"/>
      <c r="FK52" s="110"/>
      <c r="FL52" s="110"/>
      <c r="FM52" s="110"/>
      <c r="FN52" s="110"/>
      <c r="FO52" s="110"/>
      <c r="FP52" s="110"/>
      <c r="FQ52" s="110"/>
      <c r="FR52" s="110"/>
      <c r="FS52" s="110"/>
      <c r="FT52" s="110"/>
      <c r="FU52" s="110"/>
      <c r="FV52" s="110"/>
      <c r="FW52" s="110"/>
      <c r="FX52" s="110">
        <f>データ!BH7</f>
        <v>44.5</v>
      </c>
      <c r="FY52" s="110"/>
      <c r="FZ52" s="110"/>
      <c r="GA52" s="110"/>
      <c r="GB52" s="110"/>
      <c r="GC52" s="110"/>
      <c r="GD52" s="110"/>
      <c r="GE52" s="110"/>
      <c r="GF52" s="110"/>
      <c r="GG52" s="110"/>
      <c r="GH52" s="110"/>
      <c r="GI52" s="110"/>
      <c r="GJ52" s="110"/>
      <c r="GK52" s="110"/>
      <c r="GL52" s="110"/>
      <c r="GM52" s="110"/>
      <c r="GN52" s="110"/>
      <c r="GO52" s="110"/>
      <c r="GP52" s="110"/>
      <c r="GQ52" s="110">
        <f>データ!BI7</f>
        <v>-68.099999999999994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2386</v>
      </c>
      <c r="JD52" s="109"/>
      <c r="JE52" s="109"/>
      <c r="JF52" s="109"/>
      <c r="JG52" s="109"/>
      <c r="JH52" s="109"/>
      <c r="JI52" s="109"/>
      <c r="JJ52" s="109"/>
      <c r="JK52" s="109"/>
      <c r="JL52" s="109"/>
      <c r="JM52" s="109"/>
      <c r="JN52" s="109"/>
      <c r="JO52" s="109"/>
      <c r="JP52" s="109"/>
      <c r="JQ52" s="109"/>
      <c r="JR52" s="109"/>
      <c r="JS52" s="109"/>
      <c r="JT52" s="109"/>
      <c r="JU52" s="109"/>
      <c r="JV52" s="109">
        <f>データ!BR7</f>
        <v>2103</v>
      </c>
      <c r="JW52" s="109"/>
      <c r="JX52" s="109"/>
      <c r="JY52" s="109"/>
      <c r="JZ52" s="109"/>
      <c r="KA52" s="109"/>
      <c r="KB52" s="109"/>
      <c r="KC52" s="109"/>
      <c r="KD52" s="109"/>
      <c r="KE52" s="109"/>
      <c r="KF52" s="109"/>
      <c r="KG52" s="109"/>
      <c r="KH52" s="109"/>
      <c r="KI52" s="109"/>
      <c r="KJ52" s="109"/>
      <c r="KK52" s="109"/>
      <c r="KL52" s="109"/>
      <c r="KM52" s="109"/>
      <c r="KN52" s="109"/>
      <c r="KO52" s="109">
        <f>データ!BS7</f>
        <v>1790</v>
      </c>
      <c r="KP52" s="109"/>
      <c r="KQ52" s="109"/>
      <c r="KR52" s="109"/>
      <c r="KS52" s="109"/>
      <c r="KT52" s="109"/>
      <c r="KU52" s="109"/>
      <c r="KV52" s="109"/>
      <c r="KW52" s="109"/>
      <c r="KX52" s="109"/>
      <c r="KY52" s="109"/>
      <c r="KZ52" s="109"/>
      <c r="LA52" s="109"/>
      <c r="LB52" s="109"/>
      <c r="LC52" s="109"/>
      <c r="LD52" s="109"/>
      <c r="LE52" s="109"/>
      <c r="LF52" s="109"/>
      <c r="LG52" s="109"/>
      <c r="LH52" s="109">
        <f>データ!BT7</f>
        <v>772</v>
      </c>
      <c r="LI52" s="109"/>
      <c r="LJ52" s="109"/>
      <c r="LK52" s="109"/>
      <c r="LL52" s="109"/>
      <c r="LM52" s="109"/>
      <c r="LN52" s="109"/>
      <c r="LO52" s="109"/>
      <c r="LP52" s="109"/>
      <c r="LQ52" s="109"/>
      <c r="LR52" s="109"/>
      <c r="LS52" s="109"/>
      <c r="LT52" s="109"/>
      <c r="LU52" s="109"/>
      <c r="LV52" s="109"/>
      <c r="LW52" s="109"/>
      <c r="LX52" s="109"/>
      <c r="LY52" s="109"/>
      <c r="LZ52" s="109"/>
      <c r="MA52" s="109">
        <f>データ!BU7</f>
        <v>737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3406</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lGeS/cW6d8Xt+to2BqWnJvqT9i08MDk3kh1vEXSZiRlO6vGlt8hnvLBh1rDPE/VTi30zOjv0pgqDJbQ8M5x9xg==" saltValue="zdCnOHHJukgxYzweMwKTl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114</v>
      </c>
      <c r="AW5" s="59" t="s">
        <v>115</v>
      </c>
      <c r="AX5" s="59" t="s">
        <v>111</v>
      </c>
      <c r="AY5" s="59" t="s">
        <v>102</v>
      </c>
      <c r="AZ5" s="59" t="s">
        <v>103</v>
      </c>
      <c r="BA5" s="59" t="s">
        <v>104</v>
      </c>
      <c r="BB5" s="59" t="s">
        <v>105</v>
      </c>
      <c r="BC5" s="59" t="s">
        <v>106</v>
      </c>
      <c r="BD5" s="59" t="s">
        <v>107</v>
      </c>
      <c r="BE5" s="59" t="s">
        <v>108</v>
      </c>
      <c r="BF5" s="59" t="s">
        <v>116</v>
      </c>
      <c r="BG5" s="59" t="s">
        <v>99</v>
      </c>
      <c r="BH5" s="59" t="s">
        <v>115</v>
      </c>
      <c r="BI5" s="59" t="s">
        <v>101</v>
      </c>
      <c r="BJ5" s="59" t="s">
        <v>117</v>
      </c>
      <c r="BK5" s="59" t="s">
        <v>103</v>
      </c>
      <c r="BL5" s="59" t="s">
        <v>104</v>
      </c>
      <c r="BM5" s="59" t="s">
        <v>105</v>
      </c>
      <c r="BN5" s="59" t="s">
        <v>106</v>
      </c>
      <c r="BO5" s="59" t="s">
        <v>107</v>
      </c>
      <c r="BP5" s="59" t="s">
        <v>108</v>
      </c>
      <c r="BQ5" s="59" t="s">
        <v>116</v>
      </c>
      <c r="BR5" s="59" t="s">
        <v>109</v>
      </c>
      <c r="BS5" s="59" t="s">
        <v>110</v>
      </c>
      <c r="BT5" s="59" t="s">
        <v>101</v>
      </c>
      <c r="BU5" s="59" t="s">
        <v>117</v>
      </c>
      <c r="BV5" s="59" t="s">
        <v>103</v>
      </c>
      <c r="BW5" s="59" t="s">
        <v>104</v>
      </c>
      <c r="BX5" s="59" t="s">
        <v>105</v>
      </c>
      <c r="BY5" s="59" t="s">
        <v>106</v>
      </c>
      <c r="BZ5" s="59" t="s">
        <v>107</v>
      </c>
      <c r="CA5" s="59" t="s">
        <v>108</v>
      </c>
      <c r="CB5" s="59" t="s">
        <v>98</v>
      </c>
      <c r="CC5" s="59" t="s">
        <v>99</v>
      </c>
      <c r="CD5" s="59" t="s">
        <v>100</v>
      </c>
      <c r="CE5" s="59" t="s">
        <v>118</v>
      </c>
      <c r="CF5" s="59" t="s">
        <v>102</v>
      </c>
      <c r="CG5" s="59" t="s">
        <v>103</v>
      </c>
      <c r="CH5" s="59" t="s">
        <v>104</v>
      </c>
      <c r="CI5" s="59" t="s">
        <v>105</v>
      </c>
      <c r="CJ5" s="59" t="s">
        <v>106</v>
      </c>
      <c r="CK5" s="59" t="s">
        <v>107</v>
      </c>
      <c r="CL5" s="59" t="s">
        <v>108</v>
      </c>
      <c r="CM5" s="154"/>
      <c r="CN5" s="154"/>
      <c r="CO5" s="59" t="s">
        <v>98</v>
      </c>
      <c r="CP5" s="59" t="s">
        <v>109</v>
      </c>
      <c r="CQ5" s="59" t="s">
        <v>100</v>
      </c>
      <c r="CR5" s="59" t="s">
        <v>101</v>
      </c>
      <c r="CS5" s="59" t="s">
        <v>112</v>
      </c>
      <c r="CT5" s="59" t="s">
        <v>103</v>
      </c>
      <c r="CU5" s="59" t="s">
        <v>104</v>
      </c>
      <c r="CV5" s="59" t="s">
        <v>105</v>
      </c>
      <c r="CW5" s="59" t="s">
        <v>106</v>
      </c>
      <c r="CX5" s="59" t="s">
        <v>107</v>
      </c>
      <c r="CY5" s="59" t="s">
        <v>108</v>
      </c>
      <c r="CZ5" s="59" t="s">
        <v>98</v>
      </c>
      <c r="DA5" s="59" t="s">
        <v>109</v>
      </c>
      <c r="DB5" s="59" t="s">
        <v>110</v>
      </c>
      <c r="DC5" s="59" t="s">
        <v>118</v>
      </c>
      <c r="DD5" s="59" t="s">
        <v>112</v>
      </c>
      <c r="DE5" s="59" t="s">
        <v>103</v>
      </c>
      <c r="DF5" s="59" t="s">
        <v>104</v>
      </c>
      <c r="DG5" s="59" t="s">
        <v>105</v>
      </c>
      <c r="DH5" s="59" t="s">
        <v>106</v>
      </c>
      <c r="DI5" s="59" t="s">
        <v>107</v>
      </c>
      <c r="DJ5" s="59" t="s">
        <v>44</v>
      </c>
      <c r="DK5" s="59" t="s">
        <v>98</v>
      </c>
      <c r="DL5" s="59" t="s">
        <v>109</v>
      </c>
      <c r="DM5" s="59" t="s">
        <v>110</v>
      </c>
      <c r="DN5" s="59" t="s">
        <v>101</v>
      </c>
      <c r="DO5" s="59" t="s">
        <v>102</v>
      </c>
      <c r="DP5" s="59" t="s">
        <v>103</v>
      </c>
      <c r="DQ5" s="59" t="s">
        <v>104</v>
      </c>
      <c r="DR5" s="59" t="s">
        <v>105</v>
      </c>
      <c r="DS5" s="59" t="s">
        <v>106</v>
      </c>
      <c r="DT5" s="59" t="s">
        <v>107</v>
      </c>
      <c r="DU5" s="59" t="s">
        <v>108</v>
      </c>
    </row>
    <row r="6" spans="1:125" s="66" customFormat="1" x14ac:dyDescent="0.15">
      <c r="A6" s="49" t="s">
        <v>119</v>
      </c>
      <c r="B6" s="60">
        <f>B8</f>
        <v>2017</v>
      </c>
      <c r="C6" s="60">
        <f t="shared" ref="C6:X6" si="1">C8</f>
        <v>322024</v>
      </c>
      <c r="D6" s="60">
        <f t="shared" si="1"/>
        <v>47</v>
      </c>
      <c r="E6" s="60">
        <f t="shared" si="1"/>
        <v>14</v>
      </c>
      <c r="F6" s="60">
        <f t="shared" si="1"/>
        <v>0</v>
      </c>
      <c r="G6" s="60">
        <f t="shared" si="1"/>
        <v>1</v>
      </c>
      <c r="H6" s="60" t="str">
        <f>SUBSTITUTE(H8,"　","")</f>
        <v>島根県浜田市</v>
      </c>
      <c r="I6" s="60" t="str">
        <f t="shared" si="1"/>
        <v>浜田市栄町駐車場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46</v>
      </c>
      <c r="S6" s="62" t="str">
        <f t="shared" si="1"/>
        <v>商業施設</v>
      </c>
      <c r="T6" s="62" t="str">
        <f t="shared" si="1"/>
        <v>無</v>
      </c>
      <c r="U6" s="63">
        <f t="shared" si="1"/>
        <v>1265</v>
      </c>
      <c r="V6" s="63">
        <f t="shared" si="1"/>
        <v>40</v>
      </c>
      <c r="W6" s="63">
        <f t="shared" si="1"/>
        <v>100</v>
      </c>
      <c r="X6" s="62" t="str">
        <f t="shared" si="1"/>
        <v>利用料金制</v>
      </c>
      <c r="Y6" s="64">
        <f>IF(Y8="-",NA(),Y8)</f>
        <v>229.6</v>
      </c>
      <c r="Z6" s="64">
        <f t="shared" ref="Z6:AH6" si="2">IF(Z8="-",NA(),Z8)</f>
        <v>206.2</v>
      </c>
      <c r="AA6" s="64">
        <f t="shared" si="2"/>
        <v>180.2</v>
      </c>
      <c r="AB6" s="64">
        <f t="shared" si="2"/>
        <v>111.6</v>
      </c>
      <c r="AC6" s="64">
        <f t="shared" si="2"/>
        <v>120.3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56.4</v>
      </c>
      <c r="BG6" s="64">
        <f t="shared" ref="BG6:BO6" si="5">IF(BG8="-",NA(),BG8)</f>
        <v>51.5</v>
      </c>
      <c r="BH6" s="64">
        <f t="shared" si="5"/>
        <v>44.5</v>
      </c>
      <c r="BI6" s="64">
        <f t="shared" si="5"/>
        <v>-68.099999999999994</v>
      </c>
      <c r="BJ6" s="64">
        <f t="shared" si="5"/>
        <v>14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2386</v>
      </c>
      <c r="BR6" s="65">
        <f t="shared" ref="BR6:BZ6" si="6">IF(BR8="-",NA(),BR8)</f>
        <v>2103</v>
      </c>
      <c r="BS6" s="65">
        <f t="shared" si="6"/>
        <v>1790</v>
      </c>
      <c r="BT6" s="65">
        <f t="shared" si="6"/>
        <v>772</v>
      </c>
      <c r="BU6" s="65">
        <f t="shared" si="6"/>
        <v>737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3406</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220</v>
      </c>
      <c r="DL6" s="64">
        <f t="shared" ref="DL6:DT6" si="9">IF(DL8="-",NA(),DL8)</f>
        <v>210</v>
      </c>
      <c r="DM6" s="64">
        <f t="shared" si="9"/>
        <v>192.5</v>
      </c>
      <c r="DN6" s="64">
        <f t="shared" si="9"/>
        <v>192.5</v>
      </c>
      <c r="DO6" s="64">
        <f t="shared" si="9"/>
        <v>182.5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322024</v>
      </c>
      <c r="D7" s="60">
        <f t="shared" si="10"/>
        <v>47</v>
      </c>
      <c r="E7" s="60">
        <f t="shared" si="10"/>
        <v>14</v>
      </c>
      <c r="F7" s="60">
        <f t="shared" si="10"/>
        <v>0</v>
      </c>
      <c r="G7" s="60">
        <f t="shared" si="10"/>
        <v>1</v>
      </c>
      <c r="H7" s="60" t="str">
        <f t="shared" si="10"/>
        <v>島根県　浜田市</v>
      </c>
      <c r="I7" s="60" t="str">
        <f t="shared" si="10"/>
        <v>浜田市栄町駐車場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46</v>
      </c>
      <c r="S7" s="62" t="str">
        <f t="shared" si="10"/>
        <v>商業施設</v>
      </c>
      <c r="T7" s="62" t="str">
        <f t="shared" si="10"/>
        <v>無</v>
      </c>
      <c r="U7" s="63">
        <f t="shared" si="10"/>
        <v>1265</v>
      </c>
      <c r="V7" s="63">
        <f t="shared" si="10"/>
        <v>40</v>
      </c>
      <c r="W7" s="63">
        <f t="shared" si="10"/>
        <v>100</v>
      </c>
      <c r="X7" s="62" t="str">
        <f t="shared" si="10"/>
        <v>利用料金制</v>
      </c>
      <c r="Y7" s="64">
        <f>Y8</f>
        <v>229.6</v>
      </c>
      <c r="Z7" s="64">
        <f t="shared" ref="Z7:AH7" si="11">Z8</f>
        <v>206.2</v>
      </c>
      <c r="AA7" s="64">
        <f t="shared" si="11"/>
        <v>180.2</v>
      </c>
      <c r="AB7" s="64">
        <f t="shared" si="11"/>
        <v>111.6</v>
      </c>
      <c r="AC7" s="64">
        <f t="shared" si="11"/>
        <v>120.3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56.4</v>
      </c>
      <c r="BG7" s="64">
        <f t="shared" ref="BG7:BO7" si="14">BG8</f>
        <v>51.5</v>
      </c>
      <c r="BH7" s="64">
        <f t="shared" si="14"/>
        <v>44.5</v>
      </c>
      <c r="BI7" s="64">
        <f t="shared" si="14"/>
        <v>-68.099999999999994</v>
      </c>
      <c r="BJ7" s="64">
        <f t="shared" si="14"/>
        <v>14</v>
      </c>
      <c r="BK7" s="64">
        <f t="shared" si="14"/>
        <v>37.6</v>
      </c>
      <c r="BL7" s="64">
        <f t="shared" si="14"/>
        <v>40.700000000000003</v>
      </c>
      <c r="BM7" s="64">
        <f t="shared" si="14"/>
        <v>38.200000000000003</v>
      </c>
      <c r="BN7" s="64">
        <f t="shared" si="14"/>
        <v>34.6</v>
      </c>
      <c r="BO7" s="64">
        <f t="shared" si="14"/>
        <v>37.6</v>
      </c>
      <c r="BP7" s="61"/>
      <c r="BQ7" s="65">
        <f>BQ8</f>
        <v>2386</v>
      </c>
      <c r="BR7" s="65">
        <f t="shared" ref="BR7:BZ7" si="15">BR8</f>
        <v>2103</v>
      </c>
      <c r="BS7" s="65">
        <f t="shared" si="15"/>
        <v>1790</v>
      </c>
      <c r="BT7" s="65">
        <f t="shared" si="15"/>
        <v>772</v>
      </c>
      <c r="BU7" s="65">
        <f t="shared" si="15"/>
        <v>737</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120</v>
      </c>
      <c r="CL7" s="61"/>
      <c r="CM7" s="63">
        <f>CM8</f>
        <v>3406</v>
      </c>
      <c r="CN7" s="63">
        <f>CN8</f>
        <v>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220</v>
      </c>
      <c r="DL7" s="64">
        <f t="shared" ref="DL7:DT7" si="17">DL8</f>
        <v>210</v>
      </c>
      <c r="DM7" s="64">
        <f t="shared" si="17"/>
        <v>192.5</v>
      </c>
      <c r="DN7" s="64">
        <f t="shared" si="17"/>
        <v>192.5</v>
      </c>
      <c r="DO7" s="64">
        <f t="shared" si="17"/>
        <v>182.5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322024</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46</v>
      </c>
      <c r="S8" s="69" t="s">
        <v>133</v>
      </c>
      <c r="T8" s="69" t="s">
        <v>134</v>
      </c>
      <c r="U8" s="70">
        <v>1265</v>
      </c>
      <c r="V8" s="70">
        <v>40</v>
      </c>
      <c r="W8" s="70">
        <v>100</v>
      </c>
      <c r="X8" s="69" t="s">
        <v>135</v>
      </c>
      <c r="Y8" s="71">
        <v>229.6</v>
      </c>
      <c r="Z8" s="71">
        <v>206.2</v>
      </c>
      <c r="AA8" s="71">
        <v>180.2</v>
      </c>
      <c r="AB8" s="71">
        <v>111.6</v>
      </c>
      <c r="AC8" s="71">
        <v>120.3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56.4</v>
      </c>
      <c r="BG8" s="71">
        <v>51.5</v>
      </c>
      <c r="BH8" s="71">
        <v>44.5</v>
      </c>
      <c r="BI8" s="71">
        <v>-68.099999999999994</v>
      </c>
      <c r="BJ8" s="71">
        <v>14</v>
      </c>
      <c r="BK8" s="71">
        <v>37.6</v>
      </c>
      <c r="BL8" s="71">
        <v>40.700000000000003</v>
      </c>
      <c r="BM8" s="71">
        <v>38.200000000000003</v>
      </c>
      <c r="BN8" s="71">
        <v>34.6</v>
      </c>
      <c r="BO8" s="71">
        <v>37.6</v>
      </c>
      <c r="BP8" s="68">
        <v>26.4</v>
      </c>
      <c r="BQ8" s="72">
        <v>2386</v>
      </c>
      <c r="BR8" s="72">
        <v>2103</v>
      </c>
      <c r="BS8" s="72">
        <v>1790</v>
      </c>
      <c r="BT8" s="73">
        <v>772</v>
      </c>
      <c r="BU8" s="73">
        <v>737</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3406</v>
      </c>
      <c r="CN8" s="70">
        <v>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220</v>
      </c>
      <c r="DL8" s="71">
        <v>210</v>
      </c>
      <c r="DM8" s="71">
        <v>192.5</v>
      </c>
      <c r="DN8" s="71">
        <v>192.5</v>
      </c>
      <c r="DO8" s="71">
        <v>182.5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2019-02-06T04:27:09Z</cp:lastPrinted>
  <dcterms:created xsi:type="dcterms:W3CDTF">2018-12-07T10:34:22Z</dcterms:created>
  <dcterms:modified xsi:type="dcterms:W3CDTF">2019-02-06T04:27:12Z</dcterms:modified>
  <cp:category/>
</cp:coreProperties>
</file>