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file\保存\01本庁\04保_財政\H25年度\財政課\財政課\地方公営企業関係\H30地方公営企業関係\01_県メール\20190121_公営企業に係る「経営比較分析表」の分析等について（照会）【2月7日〆】\02_各課回答\簡易水道事業\"/>
    </mc:Choice>
  </mc:AlternateContent>
  <workbookProtection workbookAlgorithmName="SHA-512" workbookHashValue="2mGbG9neB7dtaGwslKTzWz8jo3jgU/fMIZuPIw8o8WVrfJmVMIr+BKfOcYM4hEhNzn0SBSIwTX/DX6CMKC4o+g==" workbookSaltValue="KaMKgfWwdDoTeA6JoEV7kQ==" workbookSpinCount="100000" lockStructure="1"/>
  <bookViews>
    <workbookView xWindow="0" yWindow="0" windowWidth="19200" windowHeight="1161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<sst xmlns="http://schemas.openxmlformats.org/spreadsheetml/2006/main" count="237" uniqueCount="124">
  <si>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</si>
  <si>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</si>
  <si>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</si>
  <si>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</si>
  <si>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</si>
  <si>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</si>
  <si>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</si>
  <si>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</si>
  <si>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</si>
  <si>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</si>
  <si>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</si>
  <si>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</si>
  <si>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</si>
  <si>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</si>
  <si>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</si>
  <si>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</si>
  <si>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</si>
  <si>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</si>
  <si>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</si>
  <si>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</si>
  <si>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</si>
  <si>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</si>
  <si>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</si>
  <si>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</si>
  <si>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</si>
  <si>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</si>
  <si>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</si>
  <si>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</si>
  <si>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</si>
  <si>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</si>
  <si>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</si>
  <si>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</si>
  <si>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</si>
  <si>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</si>
  <si>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</si>
  <si>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</si>
  <si>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</si>
  <si>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</si>
  <si>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</si>
  <si>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</si>
  <si>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</si>
  <si>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</si>
  <si>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</si>
  <si>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</si>
  <si>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</si>
  <si>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</si>
  <si>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</si>
  <si>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</si>
  <si>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</si>
  <si>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</si>
  <si>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</si>
  <si>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</si>
  <si>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</si>
  <si>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</si>
  <si>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</si>
  <si>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</si>
  <si>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</si>
  <si>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</si>
  <si>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</si>
  <si>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</si>
  <si>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</si>
  <si>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</si>
  <si>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</si>
  <si>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</si>
  <si>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</si>
  <si>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</si>
  <si>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</si>
  <si>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</si>
  <si>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</si>
  <si>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</si>
  <si>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</si>
  <si>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</si>
  <si>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</si>
  <si>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</si>
  <si>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</si>
  <si>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</si>
  <si>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</si>
  <si>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</si>
  <si>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</si>
  <si>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</si>
  <si>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</si>
  <si>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</si>
  <si>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</si>
  <si>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</si>
  <si>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</si>
  <si>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</si>
  <si>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</si>
  <si>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</si>
  <si>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</si>
  <si>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</si>
  <si>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</si>
  <si>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</si>
  <si>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</si>
  <si>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</si>
  <si>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</si>
  <si>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</si>
  <si>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</si>
  <si>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</si>
  <si>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</si>
  <si>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</si>
  <si>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</si>
  <si>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</si>
  <si>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</si>
  <si>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</si>
  <si>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</si>
  <si>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</si>
  <si>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</si>
  <si>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</si>
  <si>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</si>
  <si>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</si>
  <si>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</si>
  <si>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</si>
  <si>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</si>
  <si>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</si>
  <si>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</si>
  <si>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</si>
  <si>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</si>
  <si>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</si>
  <si>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</si>
  <si>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</si>
  <si>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</si>
  <si>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平成29年度末で水道事業と統合したことに伴い、打切り決算を行ったため、決算上の料金収入等が例年よりも減少している。
　地理的条件等によって建設改良費が割高となっているため、他市町村に比較して企業債残高が多く、給水原価にも影響し、また、このたびの水道事業との統合に伴い、料金収入の一部が反映されていないため、収益的収支比率も類似団体とは14％、全国平均から16％程度低くなっている。
　また、水道料金は平成17年10月の市町村合併時に統一が行われず、上水道との統合が計画されたこともあって改定が先延ばしとなり、このたび、平成30年10月に料金改定を行ったところであるが、前述の状況と相まって料金回収率も低い状況となっている。
　しかし、このような厳しい経営環境の中でも高料金対策に係る国からの地方財政措置や市の一般会計からの繰入金等により事業運営が成り立っている。
</t>
    <rPh sb="202" eb="204">
      <t>ヘイセイ</t>
    </rPh>
    <rPh sb="206" eb="207">
      <t>ネン</t>
    </rPh>
    <rPh sb="209" eb="210">
      <t>ガツ</t>
    </rPh>
    <rPh sb="261" eb="263">
      <t>ヘイセイ</t>
    </rPh>
    <rPh sb="265" eb="266">
      <t>ネン</t>
    </rPh>
    <rPh sb="268" eb="269">
      <t>ガツ</t>
    </rPh>
    <rPh sb="270" eb="272">
      <t>リョウキン</t>
    </rPh>
    <rPh sb="272" eb="274">
      <t>カイテイ</t>
    </rPh>
    <rPh sb="275" eb="276">
      <t>オコナ</t>
    </rPh>
    <phoneticPr fontId="4"/>
  </si>
  <si>
    <t>　40年経過した管路割合は3.3％（H27）となっており、アセット・マネジメント（資産管理）に基づく延命化を管路20年とし投資額を平準化する予定。上水道との統合後5年間は管路経年化率の高い上水道の管路更新を優先し、簡易水道も計画的に更新を行う予定。
　なお、管路更新率において、平成29年度数値が前年度より減少しているのは、簡易水道統合整備事業計画最終年において、施設の新設が多く、管路の新設が少なかったためである。</t>
    <rPh sb="112" eb="115">
      <t>ケイカクテキ</t>
    </rPh>
    <rPh sb="116" eb="118">
      <t>コウシン</t>
    </rPh>
    <rPh sb="119" eb="120">
      <t>オコナ</t>
    </rPh>
    <rPh sb="121" eb="123">
      <t>ヨテイ</t>
    </rPh>
    <rPh sb="129" eb="131">
      <t>カンロ</t>
    </rPh>
    <rPh sb="131" eb="133">
      <t>コウシン</t>
    </rPh>
    <rPh sb="133" eb="134">
      <t>リツ</t>
    </rPh>
    <rPh sb="139" eb="141">
      <t>ヘイセイ</t>
    </rPh>
    <rPh sb="143" eb="145">
      <t>ネンド</t>
    </rPh>
    <rPh sb="145" eb="147">
      <t>スウチ</t>
    </rPh>
    <rPh sb="148" eb="151">
      <t>ゼンネンド</t>
    </rPh>
    <rPh sb="153" eb="155">
      <t>ゲンショウ</t>
    </rPh>
    <rPh sb="172" eb="174">
      <t>ケイカク</t>
    </rPh>
    <rPh sb="174" eb="177">
      <t>サイシュウネン</t>
    </rPh>
    <rPh sb="182" eb="184">
      <t>シセツ</t>
    </rPh>
    <rPh sb="185" eb="187">
      <t>シンセツ</t>
    </rPh>
    <rPh sb="188" eb="189">
      <t>オオ</t>
    </rPh>
    <rPh sb="191" eb="193">
      <t>カンロ</t>
    </rPh>
    <rPh sb="194" eb="196">
      <t>シンセツ</t>
    </rPh>
    <rPh sb="197" eb="198">
      <t>スク</t>
    </rPh>
    <phoneticPr fontId="4"/>
  </si>
  <si>
    <t>　平成30年度から上水道との事業統合により、維持管理体制を集中・強化し、組織体制面の合理化によるコスト削減を図るとともに、計画的な老朽管路更新計画に基づく適正な料金設定を行う等、経営の健全・効率化を図る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</si>
</sst>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0.16</c:v>
                </c:pt>
                <c:pt idx="1">
                  <c:v>0.43</c:v>
                </c:pt>
                <c:pt idx="2">
                  <c:v>0.84</c:v>
                </c:pt>
                <c:pt idx="3">
                  <c:v>0.75</c:v>
                </c:pt>
                <c:pt idx="4">
                  <c:v>0.36</c:v>
                </c:pt>
              </c:numCache>
            </c:numRef>
          </c:val>
          <c:extLst xmlns:c16r2="http://schemas.microsoft.com/office/drawing/2015/06/chart">
            <c:ext xmlns:c16="http://schemas.microsoft.com/office/drawing/2014/chart" uri="{C3380CC4-5D6E-409C-BE32-E72D297353CC}">
              <c16:uniqueId val="{00000000-A475-445D-9589-0F3B96029F86}"/>
            </c:ext>
          </c:extLst>
        </c:ser>
        <c:dLbls>
          <c:showLegendKey val="0"/>
          <c:showVal val="0"/>
          <c:showCatName val="0"/>
          <c:showSerName val="0"/>
          <c:showPercent val="0"/>
          <c:showBubbleSize val="0"/>
        </c:dLbls>
        <c:gapWidth val="150"/>
        <c:axId val="-1513164640"/>
        <c:axId val="-15131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xmlns:c16r2="http://schemas.microsoft.com/office/drawing/2015/06/chart">
            <c:ext xmlns:c16="http://schemas.microsoft.com/office/drawing/2014/chart" uri="{C3380CC4-5D6E-409C-BE32-E72D297353CC}">
              <c16:uniqueId val="{00000001-A475-445D-9589-0F3B96029F86}"/>
            </c:ext>
          </c:extLst>
        </c:ser>
        <c:dLbls>
          <c:showLegendKey val="0"/>
          <c:showVal val="0"/>
          <c:showCatName val="0"/>
          <c:showSerName val="0"/>
          <c:showPercent val="0"/>
          <c:showBubbleSize val="0"/>
        </c:dLbls>
        <c:marker val="1"/>
        <c:smooth val="0"/>
        <c:axId val="-1513164640"/>
        <c:axId val="-1513161376"/>
      </c:lineChart>
      <c:dateAx>
        <c:axId val="-1513164640"/>
        <c:scaling>
          <c:orientation val="minMax"/>
        </c:scaling>
        <c:delete val="1"/>
        <c:axPos val="b"/>
        <c:numFmt formatCode="ge" sourceLinked="1"/>
        <c:majorTickMark val="none"/>
        <c:minorTickMark val="none"/>
        <c:tickLblPos val="none"/>
        <c:crossAx val="-1513161376"/>
        <c:crosses val="autoZero"/>
        <c:auto val="1"/>
        <c:lblOffset val="100"/>
        <c:baseTimeUnit val="years"/>
      </c:dateAx>
      <c:valAx>
        <c:axId val="-15131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1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52.86</c:v>
                </c:pt>
                <c:pt idx="1">
                  <c:v>49.95</c:v>
                </c:pt>
                <c:pt idx="2">
                  <c:v>52.89</c:v>
                </c:pt>
                <c:pt idx="3">
                  <c:v>51.65</c:v>
                </c:pt>
                <c:pt idx="4">
                  <c:v>51.45</c:v>
                </c:pt>
              </c:numCache>
            </c:numRef>
          </c:val>
          <c:extLst xmlns:c16r2="http://schemas.microsoft.com/office/drawing/2015/06/chart">
            <c:ext xmlns:c16="http://schemas.microsoft.com/office/drawing/2014/chart" uri="{C3380CC4-5D6E-409C-BE32-E72D297353CC}">
              <c16:uniqueId val="{00000000-00A0-4410-A9B1-3535903D00CA}"/>
            </c:ext>
          </c:extLst>
        </c:ser>
        <c:dLbls>
          <c:showLegendKey val="0"/>
          <c:showVal val="0"/>
          <c:showCatName val="0"/>
          <c:showSerName val="0"/>
          <c:showPercent val="0"/>
          <c:showBubbleSize val="0"/>
        </c:dLbls>
        <c:gapWidth val="150"/>
        <c:axId val="-1664769152"/>
        <c:axId val="-166475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xmlns:c16r2="http://schemas.microsoft.com/office/drawing/2015/06/chart">
            <c:ext xmlns:c16="http://schemas.microsoft.com/office/drawing/2014/chart" uri="{C3380CC4-5D6E-409C-BE32-E72D297353CC}">
              <c16:uniqueId val="{00000001-00A0-4410-A9B1-3535903D00CA}"/>
            </c:ext>
          </c:extLst>
        </c:ser>
        <c:dLbls>
          <c:showLegendKey val="0"/>
          <c:showVal val="0"/>
          <c:showCatName val="0"/>
          <c:showSerName val="0"/>
          <c:showPercent val="0"/>
          <c:showBubbleSize val="0"/>
        </c:dLbls>
        <c:marker val="1"/>
        <c:smooth val="0"/>
        <c:axId val="-1664769152"/>
        <c:axId val="-1664759904"/>
      </c:lineChart>
      <c:dateAx>
        <c:axId val="-1664769152"/>
        <c:scaling>
          <c:orientation val="minMax"/>
        </c:scaling>
        <c:delete val="1"/>
        <c:axPos val="b"/>
        <c:numFmt formatCode="ge" sourceLinked="1"/>
        <c:majorTickMark val="none"/>
        <c:minorTickMark val="none"/>
        <c:tickLblPos val="none"/>
        <c:crossAx val="-1664759904"/>
        <c:crosses val="autoZero"/>
        <c:auto val="1"/>
        <c:lblOffset val="100"/>
        <c:baseTimeUnit val="years"/>
      </c:dateAx>
      <c:valAx>
        <c:axId val="-16647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7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77.849999999999994</c:v>
                </c:pt>
                <c:pt idx="1">
                  <c:v>81.16</c:v>
                </c:pt>
                <c:pt idx="2">
                  <c:v>78.77</c:v>
                </c:pt>
                <c:pt idx="3">
                  <c:v>78.959999999999994</c:v>
                </c:pt>
                <c:pt idx="4">
                  <c:v>80.819999999999993</c:v>
                </c:pt>
              </c:numCache>
            </c:numRef>
          </c:val>
          <c:extLst xmlns:c16r2="http://schemas.microsoft.com/office/drawing/2015/06/chart">
            <c:ext xmlns:c16="http://schemas.microsoft.com/office/drawing/2014/chart" uri="{C3380CC4-5D6E-409C-BE32-E72D297353CC}">
              <c16:uniqueId val="{00000000-42F9-4A94-9B57-286645A50499}"/>
            </c:ext>
          </c:extLst>
        </c:ser>
        <c:dLbls>
          <c:showLegendKey val="0"/>
          <c:showVal val="0"/>
          <c:showCatName val="0"/>
          <c:showSerName val="0"/>
          <c:showPercent val="0"/>
          <c:showBubbleSize val="0"/>
        </c:dLbls>
        <c:gapWidth val="150"/>
        <c:axId val="-1664759360"/>
        <c:axId val="-16647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xmlns:c16r2="http://schemas.microsoft.com/office/drawing/2015/06/chart">
            <c:ext xmlns:c16="http://schemas.microsoft.com/office/drawing/2014/chart" uri="{C3380CC4-5D6E-409C-BE32-E72D297353CC}">
              <c16:uniqueId val="{00000001-42F9-4A94-9B57-286645A50499}"/>
            </c:ext>
          </c:extLst>
        </c:ser>
        <c:dLbls>
          <c:showLegendKey val="0"/>
          <c:showVal val="0"/>
          <c:showCatName val="0"/>
          <c:showSerName val="0"/>
          <c:showPercent val="0"/>
          <c:showBubbleSize val="0"/>
        </c:dLbls>
        <c:marker val="1"/>
        <c:smooth val="0"/>
        <c:axId val="-1664759360"/>
        <c:axId val="-1664758816"/>
      </c:lineChart>
      <c:dateAx>
        <c:axId val="-1664759360"/>
        <c:scaling>
          <c:orientation val="minMax"/>
        </c:scaling>
        <c:delete val="1"/>
        <c:axPos val="b"/>
        <c:numFmt formatCode="ge" sourceLinked="1"/>
        <c:majorTickMark val="none"/>
        <c:minorTickMark val="none"/>
        <c:tickLblPos val="none"/>
        <c:crossAx val="-1664758816"/>
        <c:crosses val="autoZero"/>
        <c:auto val="1"/>
        <c:lblOffset val="100"/>
        <c:baseTimeUnit val="years"/>
      </c:dateAx>
      <c:valAx>
        <c:axId val="-16647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7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72.66</c:v>
                </c:pt>
                <c:pt idx="1">
                  <c:v>71.2</c:v>
                </c:pt>
                <c:pt idx="2">
                  <c:v>71.16</c:v>
                </c:pt>
                <c:pt idx="3">
                  <c:v>65.87</c:v>
                </c:pt>
                <c:pt idx="4">
                  <c:v>59.15</c:v>
                </c:pt>
              </c:numCache>
            </c:numRef>
          </c:val>
          <c:extLst xmlns:c16r2="http://schemas.microsoft.com/office/drawing/2015/06/chart">
            <c:ext xmlns:c16="http://schemas.microsoft.com/office/drawing/2014/chart" uri="{C3380CC4-5D6E-409C-BE32-E72D297353CC}">
              <c16:uniqueId val="{00000000-C785-456E-A094-476F82C0D4C9}"/>
            </c:ext>
          </c:extLst>
        </c:ser>
        <c:dLbls>
          <c:showLegendKey val="0"/>
          <c:showVal val="0"/>
          <c:showCatName val="0"/>
          <c:showSerName val="0"/>
          <c:showPercent val="0"/>
          <c:showBubbleSize val="0"/>
        </c:dLbls>
        <c:gapWidth val="150"/>
        <c:axId val="-1513153760"/>
        <c:axId val="-151315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xmlns:c16r2="http://schemas.microsoft.com/office/drawing/2015/06/chart">
            <c:ext xmlns:c16="http://schemas.microsoft.com/office/drawing/2014/chart" uri="{C3380CC4-5D6E-409C-BE32-E72D297353CC}">
              <c16:uniqueId val="{00000001-C785-456E-A094-476F82C0D4C9}"/>
            </c:ext>
          </c:extLst>
        </c:ser>
        <c:dLbls>
          <c:showLegendKey val="0"/>
          <c:showVal val="0"/>
          <c:showCatName val="0"/>
          <c:showSerName val="0"/>
          <c:showPercent val="0"/>
          <c:showBubbleSize val="0"/>
        </c:dLbls>
        <c:marker val="1"/>
        <c:smooth val="0"/>
        <c:axId val="-1513153760"/>
        <c:axId val="-1513158112"/>
      </c:lineChart>
      <c:dateAx>
        <c:axId val="-1513153760"/>
        <c:scaling>
          <c:orientation val="minMax"/>
        </c:scaling>
        <c:delete val="1"/>
        <c:axPos val="b"/>
        <c:numFmt formatCode="ge" sourceLinked="1"/>
        <c:majorTickMark val="none"/>
        <c:minorTickMark val="none"/>
        <c:tickLblPos val="none"/>
        <c:crossAx val="-1513158112"/>
        <c:crosses val="autoZero"/>
        <c:auto val="1"/>
        <c:lblOffset val="100"/>
        <c:baseTimeUnit val="years"/>
      </c:dateAx>
      <c:valAx>
        <c:axId val="-15131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1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52-48D9-A74B-D5382DB0E133}"/>
            </c:ext>
          </c:extLst>
        </c:ser>
        <c:dLbls>
          <c:showLegendKey val="0"/>
          <c:showVal val="0"/>
          <c:showCatName val="0"/>
          <c:showSerName val="0"/>
          <c:showPercent val="0"/>
          <c:showBubbleSize val="0"/>
        </c:dLbls>
        <c:gapWidth val="150"/>
        <c:axId val="-1513160288"/>
        <c:axId val="-15131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52-48D9-A74B-D5382DB0E133}"/>
            </c:ext>
          </c:extLst>
        </c:ser>
        <c:dLbls>
          <c:showLegendKey val="0"/>
          <c:showVal val="0"/>
          <c:showCatName val="0"/>
          <c:showSerName val="0"/>
          <c:showPercent val="0"/>
          <c:showBubbleSize val="0"/>
        </c:dLbls>
        <c:marker val="1"/>
        <c:smooth val="0"/>
        <c:axId val="-1513160288"/>
        <c:axId val="-1513152672"/>
      </c:lineChart>
      <c:dateAx>
        <c:axId val="-1513160288"/>
        <c:scaling>
          <c:orientation val="minMax"/>
        </c:scaling>
        <c:delete val="1"/>
        <c:axPos val="b"/>
        <c:numFmt formatCode="ge" sourceLinked="1"/>
        <c:majorTickMark val="none"/>
        <c:minorTickMark val="none"/>
        <c:tickLblPos val="none"/>
        <c:crossAx val="-1513152672"/>
        <c:crosses val="autoZero"/>
        <c:auto val="1"/>
        <c:lblOffset val="100"/>
        <c:baseTimeUnit val="years"/>
      </c:dateAx>
      <c:valAx>
        <c:axId val="-15131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1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BC-4570-BE44-4140F5B4E892}"/>
            </c:ext>
          </c:extLst>
        </c:ser>
        <c:dLbls>
          <c:showLegendKey val="0"/>
          <c:showVal val="0"/>
          <c:showCatName val="0"/>
          <c:showSerName val="0"/>
          <c:showPercent val="0"/>
          <c:showBubbleSize val="0"/>
        </c:dLbls>
        <c:gapWidth val="150"/>
        <c:axId val="-1513150496"/>
        <c:axId val="-15131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BC-4570-BE44-4140F5B4E892}"/>
            </c:ext>
          </c:extLst>
        </c:ser>
        <c:dLbls>
          <c:showLegendKey val="0"/>
          <c:showVal val="0"/>
          <c:showCatName val="0"/>
          <c:showSerName val="0"/>
          <c:showPercent val="0"/>
          <c:showBubbleSize val="0"/>
        </c:dLbls>
        <c:marker val="1"/>
        <c:smooth val="0"/>
        <c:axId val="-1513150496"/>
        <c:axId val="-1513159744"/>
      </c:lineChart>
      <c:dateAx>
        <c:axId val="-1513150496"/>
        <c:scaling>
          <c:orientation val="minMax"/>
        </c:scaling>
        <c:delete val="1"/>
        <c:axPos val="b"/>
        <c:numFmt formatCode="ge" sourceLinked="1"/>
        <c:majorTickMark val="none"/>
        <c:minorTickMark val="none"/>
        <c:tickLblPos val="none"/>
        <c:crossAx val="-1513159744"/>
        <c:crosses val="autoZero"/>
        <c:auto val="1"/>
        <c:lblOffset val="100"/>
        <c:baseTimeUnit val="years"/>
      </c:dateAx>
      <c:valAx>
        <c:axId val="-15131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1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95-429C-B9F8-87381B7778CA}"/>
            </c:ext>
          </c:extLst>
        </c:ser>
        <c:dLbls>
          <c:showLegendKey val="0"/>
          <c:showVal val="0"/>
          <c:showCatName val="0"/>
          <c:showSerName val="0"/>
          <c:showPercent val="0"/>
          <c:showBubbleSize val="0"/>
        </c:dLbls>
        <c:gapWidth val="150"/>
        <c:axId val="-1513151040"/>
        <c:axId val="-15131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95-429C-B9F8-87381B7778CA}"/>
            </c:ext>
          </c:extLst>
        </c:ser>
        <c:dLbls>
          <c:showLegendKey val="0"/>
          <c:showVal val="0"/>
          <c:showCatName val="0"/>
          <c:showSerName val="0"/>
          <c:showPercent val="0"/>
          <c:showBubbleSize val="0"/>
        </c:dLbls>
        <c:marker val="1"/>
        <c:smooth val="0"/>
        <c:axId val="-1513151040"/>
        <c:axId val="-1513156480"/>
      </c:lineChart>
      <c:dateAx>
        <c:axId val="-1513151040"/>
        <c:scaling>
          <c:orientation val="minMax"/>
        </c:scaling>
        <c:delete val="1"/>
        <c:axPos val="b"/>
        <c:numFmt formatCode="ge" sourceLinked="1"/>
        <c:majorTickMark val="none"/>
        <c:minorTickMark val="none"/>
        <c:tickLblPos val="none"/>
        <c:crossAx val="-1513156480"/>
        <c:crosses val="autoZero"/>
        <c:auto val="1"/>
        <c:lblOffset val="100"/>
        <c:baseTimeUnit val="years"/>
      </c:dateAx>
      <c:valAx>
        <c:axId val="-15131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1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F0-46C5-B701-BC0517155A1B}"/>
            </c:ext>
          </c:extLst>
        </c:ser>
        <c:dLbls>
          <c:showLegendKey val="0"/>
          <c:showVal val="0"/>
          <c:showCatName val="0"/>
          <c:showSerName val="0"/>
          <c:showPercent val="0"/>
          <c:showBubbleSize val="0"/>
        </c:dLbls>
        <c:gapWidth val="150"/>
        <c:axId val="-1513155936"/>
        <c:axId val="-15131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F0-46C5-B701-BC0517155A1B}"/>
            </c:ext>
          </c:extLst>
        </c:ser>
        <c:dLbls>
          <c:showLegendKey val="0"/>
          <c:showVal val="0"/>
          <c:showCatName val="0"/>
          <c:showSerName val="0"/>
          <c:showPercent val="0"/>
          <c:showBubbleSize val="0"/>
        </c:dLbls>
        <c:marker val="1"/>
        <c:smooth val="0"/>
        <c:axId val="-1513155936"/>
        <c:axId val="-1513155392"/>
      </c:lineChart>
      <c:dateAx>
        <c:axId val="-1513155936"/>
        <c:scaling>
          <c:orientation val="minMax"/>
        </c:scaling>
        <c:delete val="1"/>
        <c:axPos val="b"/>
        <c:numFmt formatCode="ge" sourceLinked="1"/>
        <c:majorTickMark val="none"/>
        <c:minorTickMark val="none"/>
        <c:tickLblPos val="none"/>
        <c:crossAx val="-1513155392"/>
        <c:crosses val="autoZero"/>
        <c:auto val="1"/>
        <c:lblOffset val="100"/>
        <c:baseTimeUnit val="years"/>
      </c:dateAx>
      <c:valAx>
        <c:axId val="-15131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1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2075.4</c:v>
                </c:pt>
                <c:pt idx="1">
                  <c:v>2059.4</c:v>
                </c:pt>
                <c:pt idx="2">
                  <c:v>2031.64</c:v>
                </c:pt>
                <c:pt idx="3">
                  <c:v>2046.42</c:v>
                </c:pt>
                <c:pt idx="4">
                  <c:v>2399.54</c:v>
                </c:pt>
              </c:numCache>
            </c:numRef>
          </c:val>
          <c:extLst xmlns:c16r2="http://schemas.microsoft.com/office/drawing/2015/06/chart">
            <c:ext xmlns:c16="http://schemas.microsoft.com/office/drawing/2014/chart" uri="{C3380CC4-5D6E-409C-BE32-E72D297353CC}">
              <c16:uniqueId val="{00000000-3C21-4233-893B-51C8D304D214}"/>
            </c:ext>
          </c:extLst>
        </c:ser>
        <c:dLbls>
          <c:showLegendKey val="0"/>
          <c:showVal val="0"/>
          <c:showCatName val="0"/>
          <c:showSerName val="0"/>
          <c:showPercent val="0"/>
          <c:showBubbleSize val="0"/>
        </c:dLbls>
        <c:gapWidth val="150"/>
        <c:axId val="-1513163008"/>
        <c:axId val="-151314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xmlns:c16r2="http://schemas.microsoft.com/office/drawing/2015/06/chart">
            <c:ext xmlns:c16="http://schemas.microsoft.com/office/drawing/2014/chart" uri="{C3380CC4-5D6E-409C-BE32-E72D297353CC}">
              <c16:uniqueId val="{00000001-3C21-4233-893B-51C8D304D214}"/>
            </c:ext>
          </c:extLst>
        </c:ser>
        <c:dLbls>
          <c:showLegendKey val="0"/>
          <c:showVal val="0"/>
          <c:showCatName val="0"/>
          <c:showSerName val="0"/>
          <c:showPercent val="0"/>
          <c:showBubbleSize val="0"/>
        </c:dLbls>
        <c:marker val="1"/>
        <c:smooth val="0"/>
        <c:axId val="-1513163008"/>
        <c:axId val="-1513149952"/>
      </c:lineChart>
      <c:dateAx>
        <c:axId val="-1513163008"/>
        <c:scaling>
          <c:orientation val="minMax"/>
        </c:scaling>
        <c:delete val="1"/>
        <c:axPos val="b"/>
        <c:numFmt formatCode="ge" sourceLinked="1"/>
        <c:majorTickMark val="none"/>
        <c:minorTickMark val="none"/>
        <c:tickLblPos val="none"/>
        <c:crossAx val="-1513149952"/>
        <c:crosses val="autoZero"/>
        <c:auto val="1"/>
        <c:lblOffset val="100"/>
        <c:baseTimeUnit val="years"/>
      </c:dateAx>
      <c:valAx>
        <c:axId val="-15131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1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42.78</c:v>
                </c:pt>
                <c:pt idx="1">
                  <c:v>41.79</c:v>
                </c:pt>
                <c:pt idx="2">
                  <c:v>42.74</c:v>
                </c:pt>
                <c:pt idx="3">
                  <c:v>40.51</c:v>
                </c:pt>
                <c:pt idx="4">
                  <c:v>33.770000000000003</c:v>
                </c:pt>
              </c:numCache>
            </c:numRef>
          </c:val>
          <c:extLst xmlns:c16r2="http://schemas.microsoft.com/office/drawing/2015/06/chart">
            <c:ext xmlns:c16="http://schemas.microsoft.com/office/drawing/2014/chart" uri="{C3380CC4-5D6E-409C-BE32-E72D297353CC}">
              <c16:uniqueId val="{00000000-2C38-4F85-92E8-DCF670DB8319}"/>
            </c:ext>
          </c:extLst>
        </c:ser>
        <c:dLbls>
          <c:showLegendKey val="0"/>
          <c:showVal val="0"/>
          <c:showCatName val="0"/>
          <c:showSerName val="0"/>
          <c:showPercent val="0"/>
          <c:showBubbleSize val="0"/>
        </c:dLbls>
        <c:gapWidth val="150"/>
        <c:axId val="-1513160832"/>
        <c:axId val="-15131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xmlns:c16r2="http://schemas.microsoft.com/office/drawing/2015/06/chart">
            <c:ext xmlns:c16="http://schemas.microsoft.com/office/drawing/2014/chart" uri="{C3380CC4-5D6E-409C-BE32-E72D297353CC}">
              <c16:uniqueId val="{00000001-2C38-4F85-92E8-DCF670DB8319}"/>
            </c:ext>
          </c:extLst>
        </c:ser>
        <c:dLbls>
          <c:showLegendKey val="0"/>
          <c:showVal val="0"/>
          <c:showCatName val="0"/>
          <c:showSerName val="0"/>
          <c:showPercent val="0"/>
          <c:showBubbleSize val="0"/>
        </c:dLbls>
        <c:marker val="1"/>
        <c:smooth val="0"/>
        <c:axId val="-1513160832"/>
        <c:axId val="-1513154848"/>
      </c:lineChart>
      <c:dateAx>
        <c:axId val="-1513160832"/>
        <c:scaling>
          <c:orientation val="minMax"/>
        </c:scaling>
        <c:delete val="1"/>
        <c:axPos val="b"/>
        <c:numFmt formatCode="ge" sourceLinked="1"/>
        <c:majorTickMark val="none"/>
        <c:minorTickMark val="none"/>
        <c:tickLblPos val="none"/>
        <c:crossAx val="-1513154848"/>
        <c:crosses val="autoZero"/>
        <c:auto val="1"/>
        <c:lblOffset val="100"/>
        <c:baseTimeUnit val="years"/>
      </c:dateAx>
      <c:valAx>
        <c:axId val="-15131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448.92</c:v>
                </c:pt>
                <c:pt idx="1">
                  <c:v>472.31</c:v>
                </c:pt>
                <c:pt idx="2">
                  <c:v>456.74</c:v>
                </c:pt>
                <c:pt idx="3">
                  <c:v>486.39</c:v>
                </c:pt>
                <c:pt idx="4">
                  <c:v>483.22</c:v>
                </c:pt>
              </c:numCache>
            </c:numRef>
          </c:val>
          <c:extLst xmlns:c16r2="http://schemas.microsoft.com/office/drawing/2015/06/chart">
            <c:ext xmlns:c16="http://schemas.microsoft.com/office/drawing/2014/chart" uri="{C3380CC4-5D6E-409C-BE32-E72D297353CC}">
              <c16:uniqueId val="{00000000-D9D5-4C65-A76B-46A6F06E6420}"/>
            </c:ext>
          </c:extLst>
        </c:ser>
        <c:dLbls>
          <c:showLegendKey val="0"/>
          <c:showVal val="0"/>
          <c:showCatName val="0"/>
          <c:showSerName val="0"/>
          <c:showPercent val="0"/>
          <c:showBubbleSize val="0"/>
        </c:dLbls>
        <c:gapWidth val="150"/>
        <c:axId val="-1664765888"/>
        <c:axId val="-16647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xmlns:c16r2="http://schemas.microsoft.com/office/drawing/2015/06/chart">
            <c:ext xmlns:c16="http://schemas.microsoft.com/office/drawing/2014/chart" uri="{C3380CC4-5D6E-409C-BE32-E72D297353CC}">
              <c16:uniqueId val="{00000001-D9D5-4C65-A76B-46A6F06E6420}"/>
            </c:ext>
          </c:extLst>
        </c:ser>
        <c:dLbls>
          <c:showLegendKey val="0"/>
          <c:showVal val="0"/>
          <c:showCatName val="0"/>
          <c:showSerName val="0"/>
          <c:showPercent val="0"/>
          <c:showBubbleSize val="0"/>
        </c:dLbls>
        <c:marker val="1"/>
        <c:smooth val="0"/>
        <c:axId val="-1664765888"/>
        <c:axId val="-1664761536"/>
      </c:lineChart>
      <c:dateAx>
        <c:axId val="-1664765888"/>
        <c:scaling>
          <c:orientation val="minMax"/>
        </c:scaling>
        <c:delete val="1"/>
        <c:axPos val="b"/>
        <c:numFmt formatCode="ge" sourceLinked="1"/>
        <c:majorTickMark val="none"/>
        <c:minorTickMark val="none"/>
        <c:tickLblPos val="none"/>
        <c:crossAx val="-1664761536"/>
        <c:crosses val="autoZero"/>
        <c:auto val="1"/>
        <c:lblOffset val="100"/>
        <c:baseTimeUnit val="years"/>
      </c:dateAx>
      <c:valAx>
        <c:axId val="-16647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7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0" zoomScaleNormal="100" workbookViewId="0">
      <selection activeCell="BI77" sqref="BI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浜田市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55158</v>
      </c>
      <c r="AM8" s="66"/>
      <c r="AN8" s="66"/>
      <c r="AO8" s="66"/>
      <c r="AP8" s="66"/>
      <c r="AQ8" s="66"/>
      <c r="AR8" s="66"/>
      <c r="AS8" s="66"/>
      <c r="AT8" s="65">
        <f>データ!$S$6</f>
        <v>690.68</v>
      </c>
      <c r="AU8" s="65"/>
      <c r="AV8" s="65"/>
      <c r="AW8" s="65"/>
      <c r="AX8" s="65"/>
      <c r="AY8" s="65"/>
      <c r="AZ8" s="65"/>
      <c r="BA8" s="65"/>
      <c r="BB8" s="65">
        <f>データ!$T$6</f>
        <v>79.86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91.09</v>
      </c>
      <c r="Q10" s="65"/>
      <c r="R10" s="65"/>
      <c r="S10" s="65"/>
      <c r="T10" s="65"/>
      <c r="U10" s="65"/>
      <c r="V10" s="65"/>
      <c r="W10" s="66">
        <f>データ!$Q$6</f>
        <v>3953</v>
      </c>
      <c r="X10" s="66"/>
      <c r="Y10" s="66"/>
      <c r="Z10" s="66"/>
      <c r="AA10" s="66"/>
      <c r="AB10" s="66"/>
      <c r="AC10" s="66"/>
      <c r="AD10" s="2"/>
      <c r="AE10" s="2"/>
      <c r="AF10" s="2"/>
      <c r="AG10" s="2"/>
      <c r="AH10" s="2"/>
      <c r="AI10" s="2"/>
      <c r="AJ10" s="2"/>
      <c r="AK10" s="2"/>
      <c r="AL10" s="66">
        <f>データ!$U$6</f>
        <v>13141</v>
      </c>
      <c r="AM10" s="66"/>
      <c r="AN10" s="66"/>
      <c r="AO10" s="66"/>
      <c r="AP10" s="66"/>
      <c r="AQ10" s="66"/>
      <c r="AR10" s="66"/>
      <c r="AS10" s="66"/>
      <c r="AT10" s="65">
        <f>データ!$V$6</f>
        <v>100.57</v>
      </c>
      <c r="AU10" s="65"/>
      <c r="AV10" s="65"/>
      <c r="AW10" s="65"/>
      <c r="AX10" s="65"/>
      <c r="AY10" s="65"/>
      <c r="AZ10" s="65"/>
      <c r="BA10" s="65"/>
      <c r="BB10" s="65">
        <f>データ!$W$6</f>
        <v>130.66999999999999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OWk6rzoJt0ecH9asW8udE2IK1EEhlRrvT1OEHWtV2CLj7g9qkFa37LDl4obYFn0YHrhy7HgSP2wW5XHc2oNutQ==" saltValue="MiuFxlMF4P2Xe+6RFxkOo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322024</v>
      </c>
      <c r="D6" s="33">
        <f t="shared" si="3"/>
        <v>47</v>
      </c>
      <c r="E6" s="33">
        <f t="shared" si="3"/>
        <v>1</v>
      </c>
      <c r="F6" s="33">
        <f t="shared" si="3"/>
        <v>0</v>
      </c>
      <c r="G6" s="33">
        <f t="shared" si="3"/>
        <v>0</v>
      </c>
      <c r="H6" s="33" t="str">
        <f t="shared" si="3"/>
        <v>島根県　浜田市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91.09</v>
      </c>
      <c r="Q6" s="34">
        <f t="shared" si="3"/>
        <v>3953</v>
      </c>
      <c r="R6" s="34">
        <f t="shared" si="3"/>
        <v>55158</v>
      </c>
      <c r="S6" s="34">
        <f t="shared" si="3"/>
        <v>690.68</v>
      </c>
      <c r="T6" s="34">
        <f t="shared" si="3"/>
        <v>79.86</v>
      </c>
      <c r="U6" s="34">
        <f t="shared" si="3"/>
        <v>13141</v>
      </c>
      <c r="V6" s="34">
        <f t="shared" si="3"/>
        <v>100.57</v>
      </c>
      <c r="W6" s="34">
        <f t="shared" si="3"/>
        <v>130.66999999999999</v>
      </c>
      <c r="X6" s="35">
        <f>IF(X7="",NA(),X7)</f>
        <v>72.66</v>
      </c>
      <c r="Y6" s="35">
        <f t="shared" ref="Y6:AG6" si="4">IF(Y7="",NA(),Y7)</f>
        <v>71.2</v>
      </c>
      <c r="Z6" s="35">
        <f t="shared" si="4"/>
        <v>71.16</v>
      </c>
      <c r="AA6" s="35">
        <f t="shared" si="4"/>
        <v>65.87</v>
      </c>
      <c r="AB6" s="35">
        <f t="shared" si="4"/>
        <v>59.15</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2075.4</v>
      </c>
      <c r="BF6" s="35">
        <f t="shared" ref="BF6:BN6" si="7">IF(BF7="",NA(),BF7)</f>
        <v>2059.4</v>
      </c>
      <c r="BG6" s="35">
        <f t="shared" si="7"/>
        <v>2031.64</v>
      </c>
      <c r="BH6" s="35">
        <f t="shared" si="7"/>
        <v>2046.42</v>
      </c>
      <c r="BI6" s="35">
        <f t="shared" si="7"/>
        <v>2399.54</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42.78</v>
      </c>
      <c r="BQ6" s="35">
        <f t="shared" ref="BQ6:BY6" si="8">IF(BQ7="",NA(),BQ7)</f>
        <v>41.79</v>
      </c>
      <c r="BR6" s="35">
        <f t="shared" si="8"/>
        <v>42.74</v>
      </c>
      <c r="BS6" s="35">
        <f t="shared" si="8"/>
        <v>40.51</v>
      </c>
      <c r="BT6" s="35">
        <f t="shared" si="8"/>
        <v>33.770000000000003</v>
      </c>
      <c r="BU6" s="35">
        <f t="shared" si="8"/>
        <v>54.4</v>
      </c>
      <c r="BV6" s="35">
        <f t="shared" si="8"/>
        <v>54.45</v>
      </c>
      <c r="BW6" s="35">
        <f t="shared" si="8"/>
        <v>54.33</v>
      </c>
      <c r="BX6" s="35">
        <f t="shared" si="8"/>
        <v>55.02</v>
      </c>
      <c r="BY6" s="35">
        <f t="shared" si="8"/>
        <v>59.33</v>
      </c>
      <c r="BZ6" s="34" t="str">
        <f>IF(BZ7="","",IF(BZ7="-","【-】","【"&amp;SUBSTITUTE(TEXT(BZ7,"#,##0.00"),"-","△")&amp;"】"))</f>
        <v>【54.93】</v>
      </c>
      <c r="CA6" s="35">
        <f>IF(CA7="",NA(),CA7)</f>
        <v>448.92</v>
      </c>
      <c r="CB6" s="35">
        <f t="shared" ref="CB6:CJ6" si="9">IF(CB7="",NA(),CB7)</f>
        <v>472.31</v>
      </c>
      <c r="CC6" s="35">
        <f t="shared" si="9"/>
        <v>456.74</v>
      </c>
      <c r="CD6" s="35">
        <f t="shared" si="9"/>
        <v>486.39</v>
      </c>
      <c r="CE6" s="35">
        <f t="shared" si="9"/>
        <v>483.22</v>
      </c>
      <c r="CF6" s="35">
        <f t="shared" si="9"/>
        <v>325.14</v>
      </c>
      <c r="CG6" s="35">
        <f t="shared" si="9"/>
        <v>332.75</v>
      </c>
      <c r="CH6" s="35">
        <f t="shared" si="9"/>
        <v>341.05</v>
      </c>
      <c r="CI6" s="35">
        <f t="shared" si="9"/>
        <v>330.62</v>
      </c>
      <c r="CJ6" s="35">
        <f t="shared" si="9"/>
        <v>279.67</v>
      </c>
      <c r="CK6" s="34" t="str">
        <f>IF(CK7="","",IF(CK7="-","【-】","【"&amp;SUBSTITUTE(TEXT(CK7,"#,##0.00"),"-","△")&amp;"】"))</f>
        <v>【292.18】</v>
      </c>
      <c r="CL6" s="35">
        <f>IF(CL7="",NA(),CL7)</f>
        <v>52.86</v>
      </c>
      <c r="CM6" s="35">
        <f t="shared" ref="CM6:CU6" si="10">IF(CM7="",NA(),CM7)</f>
        <v>49.95</v>
      </c>
      <c r="CN6" s="35">
        <f t="shared" si="10"/>
        <v>52.89</v>
      </c>
      <c r="CO6" s="35">
        <f t="shared" si="10"/>
        <v>51.65</v>
      </c>
      <c r="CP6" s="35">
        <f t="shared" si="10"/>
        <v>51.45</v>
      </c>
      <c r="CQ6" s="35">
        <f t="shared" si="10"/>
        <v>62.01</v>
      </c>
      <c r="CR6" s="35">
        <f t="shared" si="10"/>
        <v>60.68</v>
      </c>
      <c r="CS6" s="35">
        <f t="shared" si="10"/>
        <v>59.87</v>
      </c>
      <c r="CT6" s="35">
        <f t="shared" si="10"/>
        <v>59.59</v>
      </c>
      <c r="CU6" s="35">
        <f t="shared" si="10"/>
        <v>61.79</v>
      </c>
      <c r="CV6" s="34" t="str">
        <f>IF(CV7="","",IF(CV7="-","【-】","【"&amp;SUBSTITUTE(TEXT(CV7,"#,##0.00"),"-","△")&amp;"】"))</f>
        <v>【56.91】</v>
      </c>
      <c r="CW6" s="35">
        <f>IF(CW7="",NA(),CW7)</f>
        <v>77.849999999999994</v>
      </c>
      <c r="CX6" s="35">
        <f t="shared" ref="CX6:DF6" si="11">IF(CX7="",NA(),CX7)</f>
        <v>81.16</v>
      </c>
      <c r="CY6" s="35">
        <f t="shared" si="11"/>
        <v>78.77</v>
      </c>
      <c r="CZ6" s="35">
        <f t="shared" si="11"/>
        <v>78.959999999999994</v>
      </c>
      <c r="DA6" s="35">
        <f t="shared" si="11"/>
        <v>80.819999999999993</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0.16</v>
      </c>
      <c r="EE6" s="35">
        <f t="shared" ref="EE6:EM6" si="14">IF(EE7="",NA(),EE7)</f>
        <v>0.43</v>
      </c>
      <c r="EF6" s="35">
        <f t="shared" si="14"/>
        <v>0.84</v>
      </c>
      <c r="EG6" s="35">
        <f t="shared" si="14"/>
        <v>0.75</v>
      </c>
      <c r="EH6" s="35">
        <f t="shared" si="14"/>
        <v>0.36</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322024</v>
      </c>
      <c r="D7" s="37">
        <v>47</v>
      </c>
      <c r="E7" s="37">
        <v>1</v>
      </c>
      <c r="F7" s="37">
        <v>0</v>
      </c>
      <c r="G7" s="37">
        <v>0</v>
      </c>
      <c r="H7" s="37" t="s">
        <v>108</v>
      </c>
      <c r="I7" s="37" t="s">
        <v>109</v>
      </c>
      <c r="J7" s="37" t="s">
        <v>110</v>
      </c>
      <c r="K7" s="37" t="s">
        <v>111</v>
      </c>
      <c r="L7" s="37" t="s">
        <v>112</v>
      </c>
      <c r="M7" s="37" t="s">
        <v>113</v>
      </c>
      <c r="N7" s="38" t="s">
        <v>114</v>
      </c>
      <c r="O7" s="38" t="s">
        <v>115</v>
      </c>
      <c r="P7" s="38">
        <v>91.09</v>
      </c>
      <c r="Q7" s="38">
        <v>3953</v>
      </c>
      <c r="R7" s="38">
        <v>55158</v>
      </c>
      <c r="S7" s="38">
        <v>690.68</v>
      </c>
      <c r="T7" s="38">
        <v>79.86</v>
      </c>
      <c r="U7" s="38">
        <v>13141</v>
      </c>
      <c r="V7" s="38">
        <v>100.57</v>
      </c>
      <c r="W7" s="38">
        <v>130.66999999999999</v>
      </c>
      <c r="X7" s="38">
        <v>72.66</v>
      </c>
      <c r="Y7" s="38">
        <v>71.2</v>
      </c>
      <c r="Z7" s="38">
        <v>71.16</v>
      </c>
      <c r="AA7" s="38">
        <v>65.87</v>
      </c>
      <c r="AB7" s="38">
        <v>59.15</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2075.4</v>
      </c>
      <c r="BF7" s="38">
        <v>2059.4</v>
      </c>
      <c r="BG7" s="38">
        <v>2031.64</v>
      </c>
      <c r="BH7" s="38">
        <v>2046.42</v>
      </c>
      <c r="BI7" s="38">
        <v>2399.54</v>
      </c>
      <c r="BJ7" s="38">
        <v>1326.51</v>
      </c>
      <c r="BK7" s="38">
        <v>1285.3599999999999</v>
      </c>
      <c r="BL7" s="38">
        <v>1246.73</v>
      </c>
      <c r="BM7" s="38">
        <v>1281.51</v>
      </c>
      <c r="BN7" s="38">
        <v>1068.53</v>
      </c>
      <c r="BO7" s="38">
        <v>1141.75</v>
      </c>
      <c r="BP7" s="38">
        <v>42.78</v>
      </c>
      <c r="BQ7" s="38">
        <v>41.79</v>
      </c>
      <c r="BR7" s="38">
        <v>42.74</v>
      </c>
      <c r="BS7" s="38">
        <v>40.51</v>
      </c>
      <c r="BT7" s="38">
        <v>33.770000000000003</v>
      </c>
      <c r="BU7" s="38">
        <v>54.4</v>
      </c>
      <c r="BV7" s="38">
        <v>54.45</v>
      </c>
      <c r="BW7" s="38">
        <v>54.33</v>
      </c>
      <c r="BX7" s="38">
        <v>55.02</v>
      </c>
      <c r="BY7" s="38">
        <v>59.33</v>
      </c>
      <c r="BZ7" s="38">
        <v>54.93</v>
      </c>
      <c r="CA7" s="38">
        <v>448.92</v>
      </c>
      <c r="CB7" s="38">
        <v>472.31</v>
      </c>
      <c r="CC7" s="38">
        <v>456.74</v>
      </c>
      <c r="CD7" s="38">
        <v>486.39</v>
      </c>
      <c r="CE7" s="38">
        <v>483.22</v>
      </c>
      <c r="CF7" s="38">
        <v>325.14</v>
      </c>
      <c r="CG7" s="38">
        <v>332.75</v>
      </c>
      <c r="CH7" s="38">
        <v>341.05</v>
      </c>
      <c r="CI7" s="38">
        <v>330.62</v>
      </c>
      <c r="CJ7" s="38">
        <v>279.67</v>
      </c>
      <c r="CK7" s="38">
        <v>292.18</v>
      </c>
      <c r="CL7" s="38">
        <v>52.86</v>
      </c>
      <c r="CM7" s="38">
        <v>49.95</v>
      </c>
      <c r="CN7" s="38">
        <v>52.89</v>
      </c>
      <c r="CO7" s="38">
        <v>51.65</v>
      </c>
      <c r="CP7" s="38">
        <v>51.45</v>
      </c>
      <c r="CQ7" s="38">
        <v>62.01</v>
      </c>
      <c r="CR7" s="38">
        <v>60.68</v>
      </c>
      <c r="CS7" s="38">
        <v>59.87</v>
      </c>
      <c r="CT7" s="38">
        <v>59.59</v>
      </c>
      <c r="CU7" s="38">
        <v>61.79</v>
      </c>
      <c r="CV7" s="38">
        <v>56.91</v>
      </c>
      <c r="CW7" s="38">
        <v>77.849999999999994</v>
      </c>
      <c r="CX7" s="38">
        <v>81.16</v>
      </c>
      <c r="CY7" s="38">
        <v>78.77</v>
      </c>
      <c r="CZ7" s="38">
        <v>78.959999999999994</v>
      </c>
      <c r="DA7" s="38">
        <v>80.819999999999993</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0.16</v>
      </c>
      <c r="EE7" s="38">
        <v>0.43</v>
      </c>
      <c r="EF7" s="38">
        <v>0.84</v>
      </c>
      <c r="EG7" s="38">
        <v>0.75</v>
      </c>
      <c r="EH7" s="38">
        <v>0.36</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小驛 杏子</cp:lastModifiedBy>
  <cp:lastPrinted>2019-02-01T00:53:03Z</cp:lastPrinted>
  <dcterms:created xsi:type="dcterms:W3CDTF">2018-12-03T08:44:44Z</dcterms:created>
  <dcterms:modified xsi:type="dcterms:W3CDTF">2019-02-05T07:34:43Z</dcterms:modified>
  <cp:category/>
</cp:coreProperties>
</file>