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file\保存\01本庁\04保_財政\H25年度\財政課\財政課\地方公営企業関係\H30地方公営企業関係\01_県メール\20190121_公営企業に係る「経営比較分析表」の分析等について（照会）【2月7日〆】\02_各課回答\水道事業\"/>
    </mc:Choice>
  </mc:AlternateContent>
  <workbookProtection workbookAlgorithmName="SHA-512" workbookHashValue="iPnDJ4n5sl+NwdPikhEaxt6i/UAs5eOFy5bbKrqwK7djMbsitf75Ja2mSa98hu1kGHlDoIzi2/vIAE4L3dZkeQ==" workbookSaltValue="+NGJT1XyMOfFe+g19aNOWg==" workbookSpinCount="100000" lockStructure="1"/>
  <bookViews>
    <workbookView xWindow="0" yWindow="0" windowWidth="19200" windowHeight="116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<sst xmlns="http://schemas.openxmlformats.org/spreadsheetml/2006/main" count="232" uniqueCount="120">
  <si>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</si>
  <si>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</si>
  <si>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</si>
  <si>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</si>
  <si>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</si>
  <si>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</si>
  <si>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</si>
  <si>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</si>
  <si>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</si>
  <si>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</si>
  <si>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</si>
  <si>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</si>
  <si>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</si>
  <si>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</si>
  <si>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</si>
  <si>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</si>
  <si>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</si>
  <si>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</si>
  <si>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</si>
  <si>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</si>
  <si>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</si>
  <si>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</si>
  <si>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</si>
  <si>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</si>
  <si>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</si>
  <si>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</si>
  <si>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</si>
  <si>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</si>
  <si>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</si>
  <si>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</si>
  <si>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</si>
  <si>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</si>
  <si>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</si>
  <si>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</si>
  <si>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</si>
  <si>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</si>
  <si>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</si>
  <si>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</si>
  <si>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</si>
  <si>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</si>
  <si>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</si>
  <si>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</si>
  <si>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</si>
  <si>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</si>
  <si>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</si>
  <si>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</si>
  <si>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</si>
  <si>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</si>
  <si>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</si>
  <si>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</si>
  <si>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</si>
  <si>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</si>
  <si>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</si>
  <si>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</si>
  <si>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</si>
  <si>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</si>
  <si>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</si>
  <si>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</si>
  <si>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</si>
  <si>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</si>
  <si>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</si>
  <si>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</si>
  <si>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</si>
  <si>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</si>
  <si>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</si>
  <si>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</si>
  <si>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</si>
  <si>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</si>
  <si>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</si>
  <si>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</si>
  <si>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</si>
  <si>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</si>
  <si>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</si>
  <si>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</si>
  <si>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</si>
  <si>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</si>
  <si>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</si>
  <si>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</si>
  <si>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</si>
  <si>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</si>
  <si>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</si>
  <si>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</si>
  <si>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</si>
  <si>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</si>
  <si>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</si>
  <si>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</si>
  <si>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</si>
  <si>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</si>
  <si>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</si>
  <si>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</si>
  <si>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</si>
  <si>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</si>
  <si>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</si>
  <si>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</si>
  <si>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</si>
  <si>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</si>
  <si>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</si>
  <si>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</si>
  <si>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</si>
  <si>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</si>
  <si>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</si>
  <si>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</si>
  <si>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</si>
  <si>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</si>
  <si>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</si>
  <si>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</si>
  <si>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</si>
  <si>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</si>
  <si>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</si>
  <si>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</si>
  <si>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</si>
  <si>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</si>
  <si>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</si>
  <si>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</si>
  <si>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</si>
  <si>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</si>
  <si>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</si>
  <si>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に伴う給水収益の減少傾向が進むなか、退職職員の不補充による水道事業職員の削減等、経常経費の縮減に継続的に取り組むことにより、各事業年度の最終利益を確保し、水道事業の健全経営に努めてきたところである。
・しかしながら、老朽化する水道施設、管路等の更新需要の増加に十分に対応できていないことが各種の経営指標から見てとれる。
・また、経営基盤の脆弱な簡易水道事業との統合を平成30年4月に実施しており、本市の水道事業経営を取り巻く環境は依然として厳しい状況が続くものと見込まれる。
・このような現状と将来見通しを踏まえたうえで、先般策定した「水道事業経営戦略」に基づき、毎年度の進捗管理と計画と実績の乖離の検証を行い、対応策を検討することにより、将来にわたって持続可能な水道事業経営に取り組んでいく。</t>
    <rPh sb="1" eb="3">
      <t>ジンコウ</t>
    </rPh>
    <rPh sb="3" eb="5">
      <t>ゲンショウ</t>
    </rPh>
    <rPh sb="6" eb="7">
      <t>トモナ</t>
    </rPh>
    <rPh sb="8" eb="10">
      <t>キュウスイ</t>
    </rPh>
    <rPh sb="10" eb="12">
      <t>シュウエキ</t>
    </rPh>
    <rPh sb="13" eb="15">
      <t>ゲンショウ</t>
    </rPh>
    <rPh sb="15" eb="17">
      <t>ケイコウ</t>
    </rPh>
    <rPh sb="18" eb="19">
      <t>スス</t>
    </rPh>
    <rPh sb="23" eb="25">
      <t>タイショク</t>
    </rPh>
    <rPh sb="25" eb="27">
      <t>ショクイン</t>
    </rPh>
    <rPh sb="28" eb="29">
      <t>フ</t>
    </rPh>
    <rPh sb="29" eb="31">
      <t>ホジュウ</t>
    </rPh>
    <rPh sb="36" eb="38">
      <t>ジギョウ</t>
    </rPh>
    <rPh sb="38" eb="40">
      <t>ショクイン</t>
    </rPh>
    <rPh sb="41" eb="43">
      <t>サクゲン</t>
    </rPh>
    <rPh sb="43" eb="44">
      <t>ナド</t>
    </rPh>
    <rPh sb="45" eb="47">
      <t>ケイジョウ</t>
    </rPh>
    <rPh sb="47" eb="49">
      <t>ケイヒ</t>
    </rPh>
    <rPh sb="50" eb="52">
      <t>シュクゲン</t>
    </rPh>
    <rPh sb="53" eb="56">
      <t>ケイゾクテキ</t>
    </rPh>
    <rPh sb="57" eb="58">
      <t>ト</t>
    </rPh>
    <rPh sb="59" eb="60">
      <t>ク</t>
    </rPh>
    <rPh sb="82" eb="84">
      <t>スイドウ</t>
    </rPh>
    <rPh sb="84" eb="86">
      <t>ジギョウ</t>
    </rPh>
    <rPh sb="87" eb="89">
      <t>ケンゼン</t>
    </rPh>
    <rPh sb="89" eb="91">
      <t>ケイエイ</t>
    </rPh>
    <rPh sb="92" eb="93">
      <t>ツト</t>
    </rPh>
    <rPh sb="113" eb="116">
      <t>ロウキュウカ</t>
    </rPh>
    <rPh sb="118" eb="120">
      <t>スイドウ</t>
    </rPh>
    <rPh sb="120" eb="122">
      <t>シセツ</t>
    </rPh>
    <rPh sb="123" eb="125">
      <t>カンロ</t>
    </rPh>
    <rPh sb="125" eb="126">
      <t>ナド</t>
    </rPh>
    <rPh sb="127" eb="129">
      <t>コウシン</t>
    </rPh>
    <rPh sb="129" eb="131">
      <t>ジュヨウ</t>
    </rPh>
    <rPh sb="132" eb="134">
      <t>ゾウカ</t>
    </rPh>
    <rPh sb="135" eb="137">
      <t>ジュウブン</t>
    </rPh>
    <rPh sb="138" eb="140">
      <t>タイオウ</t>
    </rPh>
    <rPh sb="169" eb="171">
      <t>ケイエイ</t>
    </rPh>
    <rPh sb="171" eb="173">
      <t>キバン</t>
    </rPh>
    <rPh sb="174" eb="176">
      <t>ゼイジャク</t>
    </rPh>
    <rPh sb="177" eb="179">
      <t>カンイ</t>
    </rPh>
    <rPh sb="179" eb="181">
      <t>スイドウ</t>
    </rPh>
    <rPh sb="181" eb="183">
      <t>ジギョウ</t>
    </rPh>
    <rPh sb="185" eb="187">
      <t>トウゴウ</t>
    </rPh>
    <rPh sb="188" eb="190">
      <t>ヘイセイ</t>
    </rPh>
    <rPh sb="192" eb="193">
      <t>ネン</t>
    </rPh>
    <rPh sb="194" eb="195">
      <t>ツキ</t>
    </rPh>
    <rPh sb="196" eb="198">
      <t>ジッシ</t>
    </rPh>
    <rPh sb="217" eb="219">
      <t>カンキョウ</t>
    </rPh>
    <rPh sb="220" eb="222">
      <t>イゼン</t>
    </rPh>
    <rPh sb="225" eb="226">
      <t>キビ</t>
    </rPh>
    <rPh sb="228" eb="230">
      <t>ジョウキョウ</t>
    </rPh>
    <rPh sb="231" eb="232">
      <t>ツヅ</t>
    </rPh>
    <rPh sb="236" eb="238">
      <t>ミコ</t>
    </rPh>
    <rPh sb="252" eb="254">
      <t>ショウライ</t>
    </rPh>
    <rPh sb="254" eb="256">
      <t>ミトオ</t>
    </rPh>
    <rPh sb="258" eb="259">
      <t>フ</t>
    </rPh>
    <rPh sb="266" eb="268">
      <t>センパン</t>
    </rPh>
    <rPh sb="268" eb="269">
      <t>サク</t>
    </rPh>
    <rPh sb="269" eb="270">
      <t>テイ</t>
    </rPh>
    <rPh sb="273" eb="275">
      <t>スイドウ</t>
    </rPh>
    <rPh sb="275" eb="277">
      <t>ジギョウ</t>
    </rPh>
    <rPh sb="277" eb="279">
      <t>ケイエイ</t>
    </rPh>
    <rPh sb="279" eb="281">
      <t>センリャク</t>
    </rPh>
    <rPh sb="283" eb="284">
      <t>モト</t>
    </rPh>
    <rPh sb="287" eb="290">
      <t>マイネンド</t>
    </rPh>
    <rPh sb="291" eb="293">
      <t>シンチョク</t>
    </rPh>
    <rPh sb="293" eb="295">
      <t>カンリ</t>
    </rPh>
    <rPh sb="296" eb="298">
      <t>ケイカク</t>
    </rPh>
    <rPh sb="299" eb="301">
      <t>ジッセキ</t>
    </rPh>
    <rPh sb="302" eb="304">
      <t>カイリ</t>
    </rPh>
    <rPh sb="305" eb="307">
      <t>ケンショウ</t>
    </rPh>
    <rPh sb="308" eb="309">
      <t>オコナ</t>
    </rPh>
    <rPh sb="311" eb="313">
      <t>タイオウ</t>
    </rPh>
    <rPh sb="313" eb="314">
      <t>サク</t>
    </rPh>
    <rPh sb="315" eb="317">
      <t>ケントウ</t>
    </rPh>
    <rPh sb="325" eb="327">
      <t>ショウライ</t>
    </rPh>
    <rPh sb="332" eb="334">
      <t>ジゾク</t>
    </rPh>
    <rPh sb="334" eb="336">
      <t>カノウ</t>
    </rPh>
    <rPh sb="337" eb="339">
      <t>スイドウ</t>
    </rPh>
    <rPh sb="339" eb="341">
      <t>ジギョウ</t>
    </rPh>
    <rPh sb="341" eb="343">
      <t>ケイエイ</t>
    </rPh>
    <rPh sb="344" eb="345">
      <t>ト</t>
    </rPh>
    <rPh sb="346" eb="347">
      <t>ク</t>
    </rPh>
    <phoneticPr fontId="4"/>
  </si>
  <si>
    <t>・「経常収支比率」は109％程度で、維持管理費や支払利息等の経常経費を給水収益等の経常収益で賄えている。人口減少に伴う給水収益の減少傾向が今後も続くことが見込まれることから、経常経費の節減に継続的に取り組んでいく必要がある。「累積欠損金」は生じていない。
・「流動比率」については、200％を上回っており、短期的な債務の支払い能力については問題がないものと考える。
・「企業債残高対給水収益比率」は年々減少しているが、これは、平成21年度から企業債による資金調達を行わず、損益勘定留保資金等で建設改良費の財源を確保してきたためである。
・「料金回収率」は、100％を僅かに上回っており、供給単価が給水原価を僅かに上回っている。平成30年4月の簡易水道の上水道への統合に併せて、平成30年10月から段階的な料金改定を実施しているところであり、適切な料金収入の確保を図っていく。
・人口減少に伴う水需要の減少により、配水量は
低下し、施設利用率も年々低下している。
・「有収率」は78％で類似団体平均値を大きく下回っている。漏水調査等により有収率の向上に努めてはいるものの、老朽管路の計画的更新により有収率の向上に継続的に取り組む必要がある。
・安定した給水収益を確保し、経常経費の削減等の経営合理化に継続的に取り組み、経営基盤の強化に努めていく。</t>
    <rPh sb="18" eb="20">
      <t>イジ</t>
    </rPh>
    <rPh sb="20" eb="23">
      <t>カンリヒ</t>
    </rPh>
    <rPh sb="24" eb="26">
      <t>シハラ</t>
    </rPh>
    <rPh sb="26" eb="28">
      <t>リソク</t>
    </rPh>
    <rPh sb="28" eb="29">
      <t>ナド</t>
    </rPh>
    <rPh sb="30" eb="32">
      <t>ケイジョウ</t>
    </rPh>
    <rPh sb="32" eb="34">
      <t>ケイヒ</t>
    </rPh>
    <rPh sb="35" eb="37">
      <t>キュウスイ</t>
    </rPh>
    <rPh sb="39" eb="40">
      <t>ナド</t>
    </rPh>
    <rPh sb="41" eb="43">
      <t>ケイジョウ</t>
    </rPh>
    <rPh sb="43" eb="45">
      <t>シュウエキ</t>
    </rPh>
    <rPh sb="46" eb="47">
      <t>マカナ</t>
    </rPh>
    <rPh sb="52" eb="54">
      <t>ジンコウ</t>
    </rPh>
    <rPh sb="54" eb="56">
      <t>ゲンショウ</t>
    </rPh>
    <rPh sb="57" eb="58">
      <t>トモナ</t>
    </rPh>
    <rPh sb="59" eb="61">
      <t>キュウスイ</t>
    </rPh>
    <rPh sb="61" eb="63">
      <t>シュウエキ</t>
    </rPh>
    <rPh sb="64" eb="66">
      <t>ゲンショウ</t>
    </rPh>
    <rPh sb="66" eb="68">
      <t>ケイコウ</t>
    </rPh>
    <rPh sb="69" eb="71">
      <t>コンゴ</t>
    </rPh>
    <rPh sb="72" eb="73">
      <t>ツヅ</t>
    </rPh>
    <rPh sb="77" eb="79">
      <t>ミコ</t>
    </rPh>
    <rPh sb="87" eb="89">
      <t>ケイジョウ</t>
    </rPh>
    <rPh sb="89" eb="91">
      <t>ケイヒ</t>
    </rPh>
    <rPh sb="92" eb="94">
      <t>セツゲン</t>
    </rPh>
    <rPh sb="95" eb="97">
      <t>ケイゾク</t>
    </rPh>
    <rPh sb="97" eb="98">
      <t>テキ</t>
    </rPh>
    <rPh sb="99" eb="100">
      <t>ト</t>
    </rPh>
    <rPh sb="101" eb="102">
      <t>ク</t>
    </rPh>
    <rPh sb="106" eb="108">
      <t>ヒツヨウ</t>
    </rPh>
    <rPh sb="113" eb="115">
      <t>ルイセキ</t>
    </rPh>
    <rPh sb="153" eb="155">
      <t>タンキ</t>
    </rPh>
    <rPh sb="155" eb="156">
      <t>テキ</t>
    </rPh>
    <rPh sb="157" eb="159">
      <t>サイム</t>
    </rPh>
    <rPh sb="160" eb="162">
      <t>シハラ</t>
    </rPh>
    <rPh sb="163" eb="165">
      <t>ノウリョク</t>
    </rPh>
    <rPh sb="170" eb="172">
      <t>モンダイ</t>
    </rPh>
    <rPh sb="178" eb="179">
      <t>カンガ</t>
    </rPh>
    <rPh sb="190" eb="191">
      <t>タイ</t>
    </rPh>
    <rPh sb="191" eb="193">
      <t>キュウスイ</t>
    </rPh>
    <rPh sb="193" eb="195">
      <t>シュウエキ</t>
    </rPh>
    <rPh sb="195" eb="197">
      <t>ヒリツ</t>
    </rPh>
    <rPh sb="199" eb="201">
      <t>ネンネン</t>
    </rPh>
    <rPh sb="213" eb="215">
      <t>ヘイセイ</t>
    </rPh>
    <rPh sb="217" eb="219">
      <t>ネンド</t>
    </rPh>
    <rPh sb="227" eb="229">
      <t>シキン</t>
    </rPh>
    <rPh sb="229" eb="231">
      <t>チョウタツ</t>
    </rPh>
    <rPh sb="232" eb="233">
      <t>オコナ</t>
    </rPh>
    <rPh sb="236" eb="238">
      <t>ソンエキ</t>
    </rPh>
    <rPh sb="238" eb="240">
      <t>カンジョウ</t>
    </rPh>
    <rPh sb="240" eb="242">
      <t>リュウホ</t>
    </rPh>
    <rPh sb="242" eb="244">
      <t>シキン</t>
    </rPh>
    <rPh sb="244" eb="245">
      <t>ナド</t>
    </rPh>
    <rPh sb="246" eb="248">
      <t>ケンセツ</t>
    </rPh>
    <rPh sb="248" eb="250">
      <t>カイリョウ</t>
    </rPh>
    <rPh sb="250" eb="251">
      <t>ヒ</t>
    </rPh>
    <rPh sb="252" eb="254">
      <t>ザイゲン</t>
    </rPh>
    <rPh sb="255" eb="257">
      <t>カクホ</t>
    </rPh>
    <rPh sb="283" eb="284">
      <t>ワズ</t>
    </rPh>
    <rPh sb="286" eb="287">
      <t>ウエ</t>
    </rPh>
    <rPh sb="287" eb="288">
      <t>マワ</t>
    </rPh>
    <rPh sb="298" eb="300">
      <t>キュウスイ</t>
    </rPh>
    <rPh sb="300" eb="302">
      <t>ゲンカ</t>
    </rPh>
    <rPh sb="303" eb="304">
      <t>ワズ</t>
    </rPh>
    <rPh sb="313" eb="315">
      <t>ヘイセイ</t>
    </rPh>
    <rPh sb="317" eb="318">
      <t>ネン</t>
    </rPh>
    <rPh sb="319" eb="320">
      <t>ツキ</t>
    </rPh>
    <rPh sb="321" eb="323">
      <t>カンイ</t>
    </rPh>
    <rPh sb="323" eb="325">
      <t>スイドウ</t>
    </rPh>
    <rPh sb="326" eb="329">
      <t>ジョウスイドウ</t>
    </rPh>
    <rPh sb="331" eb="333">
      <t>トウゴウ</t>
    </rPh>
    <rPh sb="334" eb="335">
      <t>アワ</t>
    </rPh>
    <rPh sb="338" eb="340">
      <t>ヘイセイ</t>
    </rPh>
    <rPh sb="342" eb="343">
      <t>ネン</t>
    </rPh>
    <rPh sb="345" eb="346">
      <t>ツキ</t>
    </rPh>
    <rPh sb="348" eb="351">
      <t>ダンカイテキ</t>
    </rPh>
    <rPh sb="352" eb="354">
      <t>リョウキン</t>
    </rPh>
    <rPh sb="354" eb="356">
      <t>カイテイ</t>
    </rPh>
    <rPh sb="357" eb="359">
      <t>ジッシ</t>
    </rPh>
    <rPh sb="370" eb="372">
      <t>テキセツ</t>
    </rPh>
    <rPh sb="373" eb="375">
      <t>リョウキン</t>
    </rPh>
    <rPh sb="375" eb="377">
      <t>シュウニュウ</t>
    </rPh>
    <rPh sb="378" eb="380">
      <t>カクホ</t>
    </rPh>
    <rPh sb="381" eb="382">
      <t>ハカ</t>
    </rPh>
    <rPh sb="442" eb="444">
      <t>ルイジ</t>
    </rPh>
    <rPh sb="444" eb="446">
      <t>ダンタイ</t>
    </rPh>
    <rPh sb="448" eb="449">
      <t>チ</t>
    </rPh>
    <rPh sb="468" eb="469">
      <t>ユウ</t>
    </rPh>
    <rPh sb="469" eb="470">
      <t>シュウ</t>
    </rPh>
    <rPh sb="470" eb="471">
      <t>リツ</t>
    </rPh>
    <rPh sb="472" eb="474">
      <t>コウジョウ</t>
    </rPh>
    <rPh sb="475" eb="476">
      <t>ツト</t>
    </rPh>
    <rPh sb="488" eb="489">
      <t>ロ</t>
    </rPh>
    <rPh sb="490" eb="492">
      <t>ケイカク</t>
    </rPh>
    <rPh sb="492" eb="493">
      <t>テキ</t>
    </rPh>
    <rPh sb="498" eb="499">
      <t>ユウ</t>
    </rPh>
    <rPh sb="499" eb="500">
      <t>シュウ</t>
    </rPh>
    <rPh sb="500" eb="501">
      <t>リツ</t>
    </rPh>
    <rPh sb="502" eb="504">
      <t>コウジョウ</t>
    </rPh>
    <rPh sb="505" eb="508">
      <t>ケイゾクテキ</t>
    </rPh>
    <rPh sb="509" eb="510">
      <t>ト</t>
    </rPh>
    <rPh sb="511" eb="512">
      <t>ク</t>
    </rPh>
    <rPh sb="521" eb="523">
      <t>アンテイ</t>
    </rPh>
    <rPh sb="525" eb="527">
      <t>キュウスイ</t>
    </rPh>
    <rPh sb="527" eb="529">
      <t>シュウエキ</t>
    </rPh>
    <rPh sb="530" eb="532">
      <t>カクホ</t>
    </rPh>
    <rPh sb="534" eb="536">
      <t>ケイジョウ</t>
    </rPh>
    <rPh sb="536" eb="538">
      <t>ケイヒ</t>
    </rPh>
    <rPh sb="539" eb="541">
      <t>サクゲン</t>
    </rPh>
    <rPh sb="541" eb="542">
      <t>ナド</t>
    </rPh>
    <rPh sb="543" eb="545">
      <t>ケイエイ</t>
    </rPh>
    <rPh sb="545" eb="548">
      <t>ゴウリカ</t>
    </rPh>
    <rPh sb="549" eb="552">
      <t>ケイゾクテキ</t>
    </rPh>
    <rPh sb="553" eb="554">
      <t>ト</t>
    </rPh>
    <rPh sb="555" eb="556">
      <t>ク</t>
    </rPh>
    <rPh sb="558" eb="560">
      <t>ケイエイ</t>
    </rPh>
    <rPh sb="560" eb="562">
      <t>キバン</t>
    </rPh>
    <rPh sb="563" eb="565">
      <t>キョウカ</t>
    </rPh>
    <rPh sb="566" eb="567">
      <t>ツト</t>
    </rPh>
    <phoneticPr fontId="4"/>
  </si>
  <si>
    <r>
      <t>・「有形固定資産減価償却率」は、46％で年々増加傾向にあり、資産の老朽化度合は進みつつある。
・「管路経年化率」も同様に上昇傾向にあることから、管路更新計画に基づく計画的な更新を図る必要がある。
・「管路更新率」は、依然として低い水準にあり、現行の更新水準では更新需要に追いつかない状況にあるため、更新スピードを速める必要がある。
　しかしながら、管路更新に見合う財源を確保することも同時に必要となってくることから、料金収入の確保とあわせての検討を必要とする。
・このような水道施設の老朽化の状況を踏まえ、</t>
    </r>
    <r>
      <rPr>
        <sz val="11"/>
        <rFont val="ＭＳ ゴシック"/>
        <family val="3"/>
        <charset val="128"/>
      </rPr>
      <t>予防保全的な補修等により、資産の長寿命化を図り、更新費用の低減を目指すアセット・マネジメント手法を活用した配水管路等の水道施設の更新計画を策定したうえで、計画的な更新事業を実施していく。</t>
    </r>
    <rPh sb="2" eb="4">
      <t>ユウケイ</t>
    </rPh>
    <rPh sb="4" eb="6">
      <t>コテイ</t>
    </rPh>
    <rPh sb="6" eb="8">
      <t>シサン</t>
    </rPh>
    <rPh sb="8" eb="10">
      <t>ゲンカ</t>
    </rPh>
    <rPh sb="10" eb="12">
      <t>ショウキャク</t>
    </rPh>
    <rPh sb="12" eb="13">
      <t>リツ</t>
    </rPh>
    <rPh sb="20" eb="22">
      <t>ネンネン</t>
    </rPh>
    <rPh sb="22" eb="24">
      <t>ゾウカ</t>
    </rPh>
    <rPh sb="24" eb="26">
      <t>ケイコウ</t>
    </rPh>
    <rPh sb="30" eb="32">
      <t>シサン</t>
    </rPh>
    <rPh sb="33" eb="36">
      <t>ロウキュウカ</t>
    </rPh>
    <rPh sb="36" eb="38">
      <t>ドア</t>
    </rPh>
    <rPh sb="39" eb="40">
      <t>スス</t>
    </rPh>
    <rPh sb="49" eb="51">
      <t>カンロ</t>
    </rPh>
    <rPh sb="51" eb="53">
      <t>ケイネン</t>
    </rPh>
    <rPh sb="53" eb="54">
      <t>カ</t>
    </rPh>
    <rPh sb="54" eb="55">
      <t>リツ</t>
    </rPh>
    <rPh sb="57" eb="59">
      <t>ドウヨウ</t>
    </rPh>
    <rPh sb="60" eb="62">
      <t>ジョウショウ</t>
    </rPh>
    <rPh sb="62" eb="64">
      <t>ケイコウ</t>
    </rPh>
    <rPh sb="72" eb="74">
      <t>カンロ</t>
    </rPh>
    <rPh sb="74" eb="76">
      <t>コウシン</t>
    </rPh>
    <rPh sb="76" eb="78">
      <t>ケイカク</t>
    </rPh>
    <rPh sb="79" eb="80">
      <t>モト</t>
    </rPh>
    <rPh sb="100" eb="102">
      <t>カンロ</t>
    </rPh>
    <rPh sb="102" eb="104">
      <t>コウシン</t>
    </rPh>
    <rPh sb="104" eb="105">
      <t>リツ</t>
    </rPh>
    <rPh sb="108" eb="110">
      <t>イゼン</t>
    </rPh>
    <rPh sb="113" eb="114">
      <t>ヒク</t>
    </rPh>
    <rPh sb="115" eb="117">
      <t>スイジュン</t>
    </rPh>
    <rPh sb="121" eb="123">
      <t>ゲンコウ</t>
    </rPh>
    <rPh sb="124" eb="126">
      <t>コウシン</t>
    </rPh>
    <rPh sb="126" eb="128">
      <t>スイジュン</t>
    </rPh>
    <rPh sb="130" eb="132">
      <t>コウシン</t>
    </rPh>
    <rPh sb="132" eb="134">
      <t>ジュヨウ</t>
    </rPh>
    <rPh sb="141" eb="143">
      <t>ジョウキョウ</t>
    </rPh>
    <rPh sb="149" eb="151">
      <t>コウシン</t>
    </rPh>
    <rPh sb="156" eb="157">
      <t>ハヤ</t>
    </rPh>
    <rPh sb="159" eb="161">
      <t>ヒツヨウ</t>
    </rPh>
    <rPh sb="174" eb="176">
      <t>カンロ</t>
    </rPh>
    <rPh sb="179" eb="181">
      <t>ミア</t>
    </rPh>
    <rPh sb="185" eb="187">
      <t>カクホ</t>
    </rPh>
    <rPh sb="192" eb="194">
      <t>ドウジ</t>
    </rPh>
    <rPh sb="195" eb="197">
      <t>ヒツヨウ</t>
    </rPh>
    <rPh sb="210" eb="212">
      <t>シュウニュウ</t>
    </rPh>
    <rPh sb="213" eb="215">
      <t>カクホ</t>
    </rPh>
    <rPh sb="221" eb="223">
      <t>ケントウ</t>
    </rPh>
    <rPh sb="224" eb="226">
      <t>ヒツヨウ</t>
    </rPh>
    <rPh sb="237" eb="239">
      <t>スイドウ</t>
    </rPh>
    <rPh sb="239" eb="241">
      <t>シセツ</t>
    </rPh>
    <rPh sb="242" eb="245">
      <t>ロウキュウカ</t>
    </rPh>
    <rPh sb="246" eb="248">
      <t>ジョウキョウ</t>
    </rPh>
    <rPh sb="249" eb="250">
      <t>フ</t>
    </rPh>
    <rPh sb="306" eb="308">
      <t>ハイスイ</t>
    </rPh>
    <rPh sb="308" eb="310">
      <t>カンロ</t>
    </rPh>
    <rPh sb="310" eb="311">
      <t>ナド</t>
    </rPh>
    <rPh sb="312" eb="314">
      <t>スイドウ</t>
    </rPh>
    <rPh sb="314" eb="316">
      <t>シセツ</t>
    </rPh>
    <rPh sb="317" eb="319">
      <t>コウシン</t>
    </rPh>
    <rPh sb="319" eb="321">
      <t>ケイカク</t>
    </rPh>
    <rPh sb="322" eb="324">
      <t>サクテイ</t>
    </rPh>
    <rPh sb="330" eb="332">
      <t>ケイカク</t>
    </rPh>
    <rPh sb="332" eb="333">
      <t>テキ</t>
    </rPh>
    <rPh sb="334" eb="336">
      <t>コウシン</t>
    </rPh>
    <rPh sb="336" eb="338">
      <t>ジギョウ</t>
    </rPh>
    <rPh sb="339" eb="34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</si>
</sst>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0.57999999999999996</c:v>
                </c:pt>
                <c:pt idx="1">
                  <c:v>0.63</c:v>
                </c:pt>
                <c:pt idx="2" formatCode="#,##0.00;&quot;△&quot;#,##0.00">
                  <c:v>0</c:v>
                </c:pt>
                <c:pt idx="3">
                  <c:v>0.84</c:v>
                </c:pt>
                <c:pt idx="4">
                  <c:v>0.36</c:v>
                </c:pt>
              </c:numCache>
            </c:numRef>
          </c:val>
          <c:extLst xmlns:c16r2="http://schemas.microsoft.com/office/drawing/2015/06/chart">
            <c:ext xmlns:c16="http://schemas.microsoft.com/office/drawing/2014/chart" uri="{C3380CC4-5D6E-409C-BE32-E72D297353CC}">
              <c16:uniqueId val="{00000000-23BE-4358-8FE1-70581B73DC34}"/>
            </c:ext>
          </c:extLst>
        </c:ser>
        <c:dLbls>
          <c:showLegendKey val="0"/>
          <c:showVal val="0"/>
          <c:showCatName val="0"/>
          <c:showSerName val="0"/>
          <c:showPercent val="0"/>
          <c:showBubbleSize val="0"/>
        </c:dLbls>
        <c:gapWidth val="150"/>
        <c:axId val="-1279923456"/>
        <c:axId val="-127991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23BE-4358-8FE1-70581B73DC34}"/>
            </c:ext>
          </c:extLst>
        </c:ser>
        <c:dLbls>
          <c:showLegendKey val="0"/>
          <c:showVal val="0"/>
          <c:showCatName val="0"/>
          <c:showSerName val="0"/>
          <c:showPercent val="0"/>
          <c:showBubbleSize val="0"/>
        </c:dLbls>
        <c:marker val="1"/>
        <c:smooth val="0"/>
        <c:axId val="-1279923456"/>
        <c:axId val="-1279919104"/>
      </c:lineChart>
      <c:dateAx>
        <c:axId val="-1279923456"/>
        <c:scaling>
          <c:orientation val="minMax"/>
        </c:scaling>
        <c:delete val="1"/>
        <c:axPos val="b"/>
        <c:numFmt formatCode="ge" sourceLinked="1"/>
        <c:majorTickMark val="none"/>
        <c:minorTickMark val="none"/>
        <c:tickLblPos val="none"/>
        <c:crossAx val="-1279919104"/>
        <c:crosses val="autoZero"/>
        <c:auto val="1"/>
        <c:lblOffset val="100"/>
        <c:baseTimeUnit val="years"/>
      </c:dateAx>
      <c:valAx>
        <c:axId val="-12799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9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61.83</c:v>
                </c:pt>
                <c:pt idx="1">
                  <c:v>60.05</c:v>
                </c:pt>
                <c:pt idx="2">
                  <c:v>60.68</c:v>
                </c:pt>
                <c:pt idx="3">
                  <c:v>59.63</c:v>
                </c:pt>
                <c:pt idx="4">
                  <c:v>59.63</c:v>
                </c:pt>
              </c:numCache>
            </c:numRef>
          </c:val>
          <c:extLst xmlns:c16r2="http://schemas.microsoft.com/office/drawing/2015/06/chart">
            <c:ext xmlns:c16="http://schemas.microsoft.com/office/drawing/2014/chart" uri="{C3380CC4-5D6E-409C-BE32-E72D297353CC}">
              <c16:uniqueId val="{00000000-E935-460D-8476-9758FD863475}"/>
            </c:ext>
          </c:extLst>
        </c:ser>
        <c:dLbls>
          <c:showLegendKey val="0"/>
          <c:showVal val="0"/>
          <c:showCatName val="0"/>
          <c:showSerName val="0"/>
          <c:showPercent val="0"/>
          <c:showBubbleSize val="0"/>
        </c:dLbls>
        <c:gapWidth val="150"/>
        <c:axId val="-1715013536"/>
        <c:axId val="-17150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E935-460D-8476-9758FD863475}"/>
            </c:ext>
          </c:extLst>
        </c:ser>
        <c:dLbls>
          <c:showLegendKey val="0"/>
          <c:showVal val="0"/>
          <c:showCatName val="0"/>
          <c:showSerName val="0"/>
          <c:showPercent val="0"/>
          <c:showBubbleSize val="0"/>
        </c:dLbls>
        <c:marker val="1"/>
        <c:smooth val="0"/>
        <c:axId val="-1715013536"/>
        <c:axId val="-1715024416"/>
      </c:lineChart>
      <c:dateAx>
        <c:axId val="-1715013536"/>
        <c:scaling>
          <c:orientation val="minMax"/>
        </c:scaling>
        <c:delete val="1"/>
        <c:axPos val="b"/>
        <c:numFmt formatCode="ge" sourceLinked="1"/>
        <c:majorTickMark val="none"/>
        <c:minorTickMark val="none"/>
        <c:tickLblPos val="none"/>
        <c:crossAx val="-1715024416"/>
        <c:crosses val="autoZero"/>
        <c:auto val="1"/>
        <c:lblOffset val="100"/>
        <c:baseTimeUnit val="years"/>
      </c:dateAx>
      <c:valAx>
        <c:axId val="-17150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79.540000000000006</c:v>
                </c:pt>
                <c:pt idx="1">
                  <c:v>79.05</c:v>
                </c:pt>
                <c:pt idx="2">
                  <c:v>78.17</c:v>
                </c:pt>
                <c:pt idx="3">
                  <c:v>78.37</c:v>
                </c:pt>
                <c:pt idx="4">
                  <c:v>78.47</c:v>
                </c:pt>
              </c:numCache>
            </c:numRef>
          </c:val>
          <c:extLst xmlns:c16r2="http://schemas.microsoft.com/office/drawing/2015/06/chart">
            <c:ext xmlns:c16="http://schemas.microsoft.com/office/drawing/2014/chart" uri="{C3380CC4-5D6E-409C-BE32-E72D297353CC}">
              <c16:uniqueId val="{00000000-6A6B-4135-9881-25E9014EF507}"/>
            </c:ext>
          </c:extLst>
        </c:ser>
        <c:dLbls>
          <c:showLegendKey val="0"/>
          <c:showVal val="0"/>
          <c:showCatName val="0"/>
          <c:showSerName val="0"/>
          <c:showPercent val="0"/>
          <c:showBubbleSize val="0"/>
        </c:dLbls>
        <c:gapWidth val="150"/>
        <c:axId val="-1715016800"/>
        <c:axId val="-17150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6A6B-4135-9881-25E9014EF507}"/>
            </c:ext>
          </c:extLst>
        </c:ser>
        <c:dLbls>
          <c:showLegendKey val="0"/>
          <c:showVal val="0"/>
          <c:showCatName val="0"/>
          <c:showSerName val="0"/>
          <c:showPercent val="0"/>
          <c:showBubbleSize val="0"/>
        </c:dLbls>
        <c:marker val="1"/>
        <c:smooth val="0"/>
        <c:axId val="-1715016800"/>
        <c:axId val="-1715025504"/>
      </c:lineChart>
      <c:dateAx>
        <c:axId val="-1715016800"/>
        <c:scaling>
          <c:orientation val="minMax"/>
        </c:scaling>
        <c:delete val="1"/>
        <c:axPos val="b"/>
        <c:numFmt formatCode="ge" sourceLinked="1"/>
        <c:majorTickMark val="none"/>
        <c:minorTickMark val="none"/>
        <c:tickLblPos val="none"/>
        <c:crossAx val="-1715025504"/>
        <c:crosses val="autoZero"/>
        <c:auto val="1"/>
        <c:lblOffset val="100"/>
        <c:baseTimeUnit val="years"/>
      </c:dateAx>
      <c:valAx>
        <c:axId val="-17150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106.13</c:v>
                </c:pt>
                <c:pt idx="1">
                  <c:v>106.19</c:v>
                </c:pt>
                <c:pt idx="2">
                  <c:v>102.68</c:v>
                </c:pt>
                <c:pt idx="3">
                  <c:v>106.92</c:v>
                </c:pt>
                <c:pt idx="4">
                  <c:v>109.26</c:v>
                </c:pt>
              </c:numCache>
            </c:numRef>
          </c:val>
          <c:extLst xmlns:c16r2="http://schemas.microsoft.com/office/drawing/2015/06/chart">
            <c:ext xmlns:c16="http://schemas.microsoft.com/office/drawing/2014/chart" uri="{C3380CC4-5D6E-409C-BE32-E72D297353CC}">
              <c16:uniqueId val="{00000000-4304-4D6F-967F-02730772342E}"/>
            </c:ext>
          </c:extLst>
        </c:ser>
        <c:dLbls>
          <c:showLegendKey val="0"/>
          <c:showVal val="0"/>
          <c:showCatName val="0"/>
          <c:showSerName val="0"/>
          <c:showPercent val="0"/>
          <c:showBubbleSize val="0"/>
        </c:dLbls>
        <c:gapWidth val="150"/>
        <c:axId val="-1279922912"/>
        <c:axId val="-127992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4304-4D6F-967F-02730772342E}"/>
            </c:ext>
          </c:extLst>
        </c:ser>
        <c:dLbls>
          <c:showLegendKey val="0"/>
          <c:showVal val="0"/>
          <c:showCatName val="0"/>
          <c:showSerName val="0"/>
          <c:showPercent val="0"/>
          <c:showBubbleSize val="0"/>
        </c:dLbls>
        <c:marker val="1"/>
        <c:smooth val="0"/>
        <c:axId val="-1279922912"/>
        <c:axId val="-1279921280"/>
      </c:lineChart>
      <c:dateAx>
        <c:axId val="-1279922912"/>
        <c:scaling>
          <c:orientation val="minMax"/>
        </c:scaling>
        <c:delete val="1"/>
        <c:axPos val="b"/>
        <c:numFmt formatCode="ge" sourceLinked="1"/>
        <c:majorTickMark val="none"/>
        <c:minorTickMark val="none"/>
        <c:tickLblPos val="none"/>
        <c:crossAx val="-1279921280"/>
        <c:crosses val="autoZero"/>
        <c:auto val="1"/>
        <c:lblOffset val="100"/>
        <c:baseTimeUnit val="years"/>
      </c:dateAx>
      <c:valAx>
        <c:axId val="-127992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99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34.1</c:v>
                </c:pt>
                <c:pt idx="1">
                  <c:v>41.02</c:v>
                </c:pt>
                <c:pt idx="2">
                  <c:v>42.72</c:v>
                </c:pt>
                <c:pt idx="3">
                  <c:v>44.18</c:v>
                </c:pt>
                <c:pt idx="4">
                  <c:v>46.14</c:v>
                </c:pt>
              </c:numCache>
            </c:numRef>
          </c:val>
          <c:extLst xmlns:c16r2="http://schemas.microsoft.com/office/drawing/2015/06/chart">
            <c:ext xmlns:c16="http://schemas.microsoft.com/office/drawing/2014/chart" uri="{C3380CC4-5D6E-409C-BE32-E72D297353CC}">
              <c16:uniqueId val="{00000000-8359-4BA2-BE79-E4460FEF8368}"/>
            </c:ext>
          </c:extLst>
        </c:ser>
        <c:dLbls>
          <c:showLegendKey val="0"/>
          <c:showVal val="0"/>
          <c:showCatName val="0"/>
          <c:showSerName val="0"/>
          <c:showPercent val="0"/>
          <c:showBubbleSize val="0"/>
        </c:dLbls>
        <c:gapWidth val="150"/>
        <c:axId val="-1279916928"/>
        <c:axId val="-127991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8359-4BA2-BE79-E4460FEF8368}"/>
            </c:ext>
          </c:extLst>
        </c:ser>
        <c:dLbls>
          <c:showLegendKey val="0"/>
          <c:showVal val="0"/>
          <c:showCatName val="0"/>
          <c:showSerName val="0"/>
          <c:showPercent val="0"/>
          <c:showBubbleSize val="0"/>
        </c:dLbls>
        <c:marker val="1"/>
        <c:smooth val="0"/>
        <c:axId val="-1279916928"/>
        <c:axId val="-1279913664"/>
      </c:lineChart>
      <c:dateAx>
        <c:axId val="-1279916928"/>
        <c:scaling>
          <c:orientation val="minMax"/>
        </c:scaling>
        <c:delete val="1"/>
        <c:axPos val="b"/>
        <c:numFmt formatCode="ge" sourceLinked="1"/>
        <c:majorTickMark val="none"/>
        <c:minorTickMark val="none"/>
        <c:tickLblPos val="none"/>
        <c:crossAx val="-1279913664"/>
        <c:crosses val="autoZero"/>
        <c:auto val="1"/>
        <c:lblOffset val="100"/>
        <c:baseTimeUnit val="years"/>
      </c:dateAx>
      <c:valAx>
        <c:axId val="-12799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9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19.38</c:v>
                </c:pt>
                <c:pt idx="1">
                  <c:v>20.49</c:v>
                </c:pt>
                <c:pt idx="2">
                  <c:v>14.08</c:v>
                </c:pt>
                <c:pt idx="3">
                  <c:v>25.53</c:v>
                </c:pt>
                <c:pt idx="4">
                  <c:v>20.79</c:v>
                </c:pt>
              </c:numCache>
            </c:numRef>
          </c:val>
          <c:extLst xmlns:c16r2="http://schemas.microsoft.com/office/drawing/2015/06/chart">
            <c:ext xmlns:c16="http://schemas.microsoft.com/office/drawing/2014/chart" uri="{C3380CC4-5D6E-409C-BE32-E72D297353CC}">
              <c16:uniqueId val="{00000000-1AB9-4E96-8E32-B03DE4E06E9F}"/>
            </c:ext>
          </c:extLst>
        </c:ser>
        <c:dLbls>
          <c:showLegendKey val="0"/>
          <c:showVal val="0"/>
          <c:showCatName val="0"/>
          <c:showSerName val="0"/>
          <c:showPercent val="0"/>
          <c:showBubbleSize val="0"/>
        </c:dLbls>
        <c:gapWidth val="150"/>
        <c:axId val="-1279914208"/>
        <c:axId val="-127991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1AB9-4E96-8E32-B03DE4E06E9F}"/>
            </c:ext>
          </c:extLst>
        </c:ser>
        <c:dLbls>
          <c:showLegendKey val="0"/>
          <c:showVal val="0"/>
          <c:showCatName val="0"/>
          <c:showSerName val="0"/>
          <c:showPercent val="0"/>
          <c:showBubbleSize val="0"/>
        </c:dLbls>
        <c:marker val="1"/>
        <c:smooth val="0"/>
        <c:axId val="-1279914208"/>
        <c:axId val="-1279911488"/>
      </c:lineChart>
      <c:dateAx>
        <c:axId val="-1279914208"/>
        <c:scaling>
          <c:orientation val="minMax"/>
        </c:scaling>
        <c:delete val="1"/>
        <c:axPos val="b"/>
        <c:numFmt formatCode="ge" sourceLinked="1"/>
        <c:majorTickMark val="none"/>
        <c:minorTickMark val="none"/>
        <c:tickLblPos val="none"/>
        <c:crossAx val="-1279911488"/>
        <c:crosses val="autoZero"/>
        <c:auto val="1"/>
        <c:lblOffset val="100"/>
        <c:baseTimeUnit val="years"/>
      </c:dateAx>
      <c:valAx>
        <c:axId val="-12799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9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06-477C-86F7-0F9E1FBCF779}"/>
            </c:ext>
          </c:extLst>
        </c:ser>
        <c:dLbls>
          <c:showLegendKey val="0"/>
          <c:showVal val="0"/>
          <c:showCatName val="0"/>
          <c:showSerName val="0"/>
          <c:showPercent val="0"/>
          <c:showBubbleSize val="0"/>
        </c:dLbls>
        <c:gapWidth val="150"/>
        <c:axId val="-1279914752"/>
        <c:axId val="-171502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2406-477C-86F7-0F9E1FBCF779}"/>
            </c:ext>
          </c:extLst>
        </c:ser>
        <c:dLbls>
          <c:showLegendKey val="0"/>
          <c:showVal val="0"/>
          <c:showCatName val="0"/>
          <c:showSerName val="0"/>
          <c:showPercent val="0"/>
          <c:showBubbleSize val="0"/>
        </c:dLbls>
        <c:marker val="1"/>
        <c:smooth val="0"/>
        <c:axId val="-1279914752"/>
        <c:axId val="-1715021696"/>
      </c:lineChart>
      <c:dateAx>
        <c:axId val="-1279914752"/>
        <c:scaling>
          <c:orientation val="minMax"/>
        </c:scaling>
        <c:delete val="1"/>
        <c:axPos val="b"/>
        <c:numFmt formatCode="ge" sourceLinked="1"/>
        <c:majorTickMark val="none"/>
        <c:minorTickMark val="none"/>
        <c:tickLblPos val="none"/>
        <c:crossAx val="-1715021696"/>
        <c:crosses val="autoZero"/>
        <c:auto val="1"/>
        <c:lblOffset val="100"/>
        <c:baseTimeUnit val="years"/>
      </c:dateAx>
      <c:valAx>
        <c:axId val="-171502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99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1909.84</c:v>
                </c:pt>
                <c:pt idx="1">
                  <c:v>213.82</c:v>
                </c:pt>
                <c:pt idx="2">
                  <c:v>219.13</c:v>
                </c:pt>
                <c:pt idx="3">
                  <c:v>188.57</c:v>
                </c:pt>
                <c:pt idx="4">
                  <c:v>237.79</c:v>
                </c:pt>
              </c:numCache>
            </c:numRef>
          </c:val>
          <c:extLst xmlns:c16r2="http://schemas.microsoft.com/office/drawing/2015/06/chart">
            <c:ext xmlns:c16="http://schemas.microsoft.com/office/drawing/2014/chart" uri="{C3380CC4-5D6E-409C-BE32-E72D297353CC}">
              <c16:uniqueId val="{00000000-D7C7-4DF8-8B0C-91CF16B42D10}"/>
            </c:ext>
          </c:extLst>
        </c:ser>
        <c:dLbls>
          <c:showLegendKey val="0"/>
          <c:showVal val="0"/>
          <c:showCatName val="0"/>
          <c:showSerName val="0"/>
          <c:showPercent val="0"/>
          <c:showBubbleSize val="0"/>
        </c:dLbls>
        <c:gapWidth val="150"/>
        <c:axId val="-1715016256"/>
        <c:axId val="-17150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D7C7-4DF8-8B0C-91CF16B42D10}"/>
            </c:ext>
          </c:extLst>
        </c:ser>
        <c:dLbls>
          <c:showLegendKey val="0"/>
          <c:showVal val="0"/>
          <c:showCatName val="0"/>
          <c:showSerName val="0"/>
          <c:showPercent val="0"/>
          <c:showBubbleSize val="0"/>
        </c:dLbls>
        <c:marker val="1"/>
        <c:smooth val="0"/>
        <c:axId val="-1715016256"/>
        <c:axId val="-1715021152"/>
      </c:lineChart>
      <c:dateAx>
        <c:axId val="-1715016256"/>
        <c:scaling>
          <c:orientation val="minMax"/>
        </c:scaling>
        <c:delete val="1"/>
        <c:axPos val="b"/>
        <c:numFmt formatCode="ge" sourceLinked="1"/>
        <c:majorTickMark val="none"/>
        <c:minorTickMark val="none"/>
        <c:tickLblPos val="none"/>
        <c:crossAx val="-1715021152"/>
        <c:crosses val="autoZero"/>
        <c:auto val="1"/>
        <c:lblOffset val="100"/>
        <c:baseTimeUnit val="years"/>
      </c:dateAx>
      <c:valAx>
        <c:axId val="-171502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50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580.91999999999996</c:v>
                </c:pt>
                <c:pt idx="1">
                  <c:v>571.5</c:v>
                </c:pt>
                <c:pt idx="2">
                  <c:v>537.14</c:v>
                </c:pt>
                <c:pt idx="3">
                  <c:v>512.83000000000004</c:v>
                </c:pt>
                <c:pt idx="4">
                  <c:v>478.06</c:v>
                </c:pt>
              </c:numCache>
            </c:numRef>
          </c:val>
          <c:extLst xmlns:c16r2="http://schemas.microsoft.com/office/drawing/2015/06/chart">
            <c:ext xmlns:c16="http://schemas.microsoft.com/office/drawing/2014/chart" uri="{C3380CC4-5D6E-409C-BE32-E72D297353CC}">
              <c16:uniqueId val="{00000000-EC79-46ED-9DC7-886B4171EF07}"/>
            </c:ext>
          </c:extLst>
        </c:ser>
        <c:dLbls>
          <c:showLegendKey val="0"/>
          <c:showVal val="0"/>
          <c:showCatName val="0"/>
          <c:showSerName val="0"/>
          <c:showPercent val="0"/>
          <c:showBubbleSize val="0"/>
        </c:dLbls>
        <c:gapWidth val="150"/>
        <c:axId val="-1715017888"/>
        <c:axId val="-17150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EC79-46ED-9DC7-886B4171EF07}"/>
            </c:ext>
          </c:extLst>
        </c:ser>
        <c:dLbls>
          <c:showLegendKey val="0"/>
          <c:showVal val="0"/>
          <c:showCatName val="0"/>
          <c:showSerName val="0"/>
          <c:showPercent val="0"/>
          <c:showBubbleSize val="0"/>
        </c:dLbls>
        <c:marker val="1"/>
        <c:smooth val="0"/>
        <c:axId val="-1715017888"/>
        <c:axId val="-1715011904"/>
      </c:lineChart>
      <c:dateAx>
        <c:axId val="-1715017888"/>
        <c:scaling>
          <c:orientation val="minMax"/>
        </c:scaling>
        <c:delete val="1"/>
        <c:axPos val="b"/>
        <c:numFmt formatCode="ge" sourceLinked="1"/>
        <c:majorTickMark val="none"/>
        <c:minorTickMark val="none"/>
        <c:tickLblPos val="none"/>
        <c:crossAx val="-1715011904"/>
        <c:crosses val="autoZero"/>
        <c:auto val="1"/>
        <c:lblOffset val="100"/>
        <c:baseTimeUnit val="years"/>
      </c:dateAx>
      <c:valAx>
        <c:axId val="-171501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50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97.34</c:v>
                </c:pt>
                <c:pt idx="1">
                  <c:v>98.36</c:v>
                </c:pt>
                <c:pt idx="2">
                  <c:v>94.4</c:v>
                </c:pt>
                <c:pt idx="3">
                  <c:v>99.39</c:v>
                </c:pt>
                <c:pt idx="4">
                  <c:v>100.98</c:v>
                </c:pt>
              </c:numCache>
            </c:numRef>
          </c:val>
          <c:extLst xmlns:c16r2="http://schemas.microsoft.com/office/drawing/2015/06/chart">
            <c:ext xmlns:c16="http://schemas.microsoft.com/office/drawing/2014/chart" uri="{C3380CC4-5D6E-409C-BE32-E72D297353CC}">
              <c16:uniqueId val="{00000000-C20E-4C89-A0C3-1CDC33B324C4}"/>
            </c:ext>
          </c:extLst>
        </c:ser>
        <c:dLbls>
          <c:showLegendKey val="0"/>
          <c:showVal val="0"/>
          <c:showCatName val="0"/>
          <c:showSerName val="0"/>
          <c:showPercent val="0"/>
          <c:showBubbleSize val="0"/>
        </c:dLbls>
        <c:gapWidth val="150"/>
        <c:axId val="-1715019520"/>
        <c:axId val="-17150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C20E-4C89-A0C3-1CDC33B324C4}"/>
            </c:ext>
          </c:extLst>
        </c:ser>
        <c:dLbls>
          <c:showLegendKey val="0"/>
          <c:showVal val="0"/>
          <c:showCatName val="0"/>
          <c:showSerName val="0"/>
          <c:showPercent val="0"/>
          <c:showBubbleSize val="0"/>
        </c:dLbls>
        <c:marker val="1"/>
        <c:smooth val="0"/>
        <c:axId val="-1715019520"/>
        <c:axId val="-1715020608"/>
      </c:lineChart>
      <c:dateAx>
        <c:axId val="-1715019520"/>
        <c:scaling>
          <c:orientation val="minMax"/>
        </c:scaling>
        <c:delete val="1"/>
        <c:axPos val="b"/>
        <c:numFmt formatCode="ge" sourceLinked="1"/>
        <c:majorTickMark val="none"/>
        <c:minorTickMark val="none"/>
        <c:tickLblPos val="none"/>
        <c:crossAx val="-1715020608"/>
        <c:crosses val="autoZero"/>
        <c:auto val="1"/>
        <c:lblOffset val="100"/>
        <c:baseTimeUnit val="years"/>
      </c:dateAx>
      <c:valAx>
        <c:axId val="-17150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160.34</c:v>
                </c:pt>
                <c:pt idx="1">
                  <c:v>158.28</c:v>
                </c:pt>
                <c:pt idx="2">
                  <c:v>165.17</c:v>
                </c:pt>
                <c:pt idx="3">
                  <c:v>156.88999999999999</c:v>
                </c:pt>
                <c:pt idx="4">
                  <c:v>154.22</c:v>
                </c:pt>
              </c:numCache>
            </c:numRef>
          </c:val>
          <c:extLst xmlns:c16r2="http://schemas.microsoft.com/office/drawing/2015/06/chart">
            <c:ext xmlns:c16="http://schemas.microsoft.com/office/drawing/2014/chart" uri="{C3380CC4-5D6E-409C-BE32-E72D297353CC}">
              <c16:uniqueId val="{00000000-2FD4-4F36-A390-66FFBE512E2C}"/>
            </c:ext>
          </c:extLst>
        </c:ser>
        <c:dLbls>
          <c:showLegendKey val="0"/>
          <c:showVal val="0"/>
          <c:showCatName val="0"/>
          <c:showSerName val="0"/>
          <c:showPercent val="0"/>
          <c:showBubbleSize val="0"/>
        </c:dLbls>
        <c:gapWidth val="150"/>
        <c:axId val="-1715026592"/>
        <c:axId val="-17150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2FD4-4F36-A390-66FFBE512E2C}"/>
            </c:ext>
          </c:extLst>
        </c:ser>
        <c:dLbls>
          <c:showLegendKey val="0"/>
          <c:showVal val="0"/>
          <c:showCatName val="0"/>
          <c:showSerName val="0"/>
          <c:showPercent val="0"/>
          <c:showBubbleSize val="0"/>
        </c:dLbls>
        <c:marker val="1"/>
        <c:smooth val="0"/>
        <c:axId val="-1715026592"/>
        <c:axId val="-1715015712"/>
      </c:lineChart>
      <c:dateAx>
        <c:axId val="-1715026592"/>
        <c:scaling>
          <c:orientation val="minMax"/>
        </c:scaling>
        <c:delete val="1"/>
        <c:axPos val="b"/>
        <c:numFmt formatCode="ge" sourceLinked="1"/>
        <c:majorTickMark val="none"/>
        <c:minorTickMark val="none"/>
        <c:tickLblPos val="none"/>
        <c:crossAx val="-1715015712"/>
        <c:crosses val="autoZero"/>
        <c:auto val="1"/>
        <c:lblOffset val="100"/>
        <c:baseTimeUnit val="years"/>
      </c:dateAx>
      <c:valAx>
        <c:axId val="-17150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J28" sqref="BJ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島根県　浜田市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55158</v>
      </c>
      <c r="AM8" s="70"/>
      <c r="AN8" s="70"/>
      <c r="AO8" s="70"/>
      <c r="AP8" s="70"/>
      <c r="AQ8" s="70"/>
      <c r="AR8" s="70"/>
      <c r="AS8" s="70"/>
      <c r="AT8" s="66">
        <f>データ!$S$6</f>
        <v>690.68</v>
      </c>
      <c r="AU8" s="67"/>
      <c r="AV8" s="67"/>
      <c r="AW8" s="67"/>
      <c r="AX8" s="67"/>
      <c r="AY8" s="67"/>
      <c r="AZ8" s="67"/>
      <c r="BA8" s="67"/>
      <c r="BB8" s="69">
        <f>データ!$T$6</f>
        <v>79.86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71.22</v>
      </c>
      <c r="J10" s="67"/>
      <c r="K10" s="67"/>
      <c r="L10" s="67"/>
      <c r="M10" s="67"/>
      <c r="N10" s="67"/>
      <c r="O10" s="68"/>
      <c r="P10" s="69">
        <f>データ!$P$6</f>
        <v>99.92</v>
      </c>
      <c r="Q10" s="69"/>
      <c r="R10" s="69"/>
      <c r="S10" s="69"/>
      <c r="T10" s="69"/>
      <c r="U10" s="69"/>
      <c r="V10" s="69"/>
      <c r="W10" s="70">
        <f>データ!$Q$6</f>
        <v>2674</v>
      </c>
      <c r="X10" s="70"/>
      <c r="Y10" s="70"/>
      <c r="Z10" s="70"/>
      <c r="AA10" s="70"/>
      <c r="AB10" s="70"/>
      <c r="AC10" s="70"/>
      <c r="AD10" s="2"/>
      <c r="AE10" s="2"/>
      <c r="AF10" s="2"/>
      <c r="AG10" s="2"/>
      <c r="AH10" s="4"/>
      <c r="AI10" s="4"/>
      <c r="AJ10" s="4"/>
      <c r="AK10" s="4"/>
      <c r="AL10" s="70">
        <f>データ!$U$6</f>
        <v>40129</v>
      </c>
      <c r="AM10" s="70"/>
      <c r="AN10" s="70"/>
      <c r="AO10" s="70"/>
      <c r="AP10" s="70"/>
      <c r="AQ10" s="70"/>
      <c r="AR10" s="70"/>
      <c r="AS10" s="70"/>
      <c r="AT10" s="66">
        <f>データ!$V$6</f>
        <v>110.98</v>
      </c>
      <c r="AU10" s="67"/>
      <c r="AV10" s="67"/>
      <c r="AW10" s="67"/>
      <c r="AX10" s="67"/>
      <c r="AY10" s="67"/>
      <c r="AZ10" s="67"/>
      <c r="BA10" s="67"/>
      <c r="BB10" s="69">
        <f>データ!$W$6</f>
        <v>361.59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ltSCKVbijZwwGV7e7YbJomoE4JbcvNg7h2vEmZ8191py9pjDL2KasfZy3Cj2AVD1/eZcWgoYohuIWbQ/kRFgQ==" saltValue="QiOQ68sZqCQGoIWvPwmo+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322024</v>
      </c>
      <c r="D6" s="33">
        <f t="shared" si="3"/>
        <v>46</v>
      </c>
      <c r="E6" s="33">
        <f t="shared" si="3"/>
        <v>1</v>
      </c>
      <c r="F6" s="33">
        <f t="shared" si="3"/>
        <v>0</v>
      </c>
      <c r="G6" s="33">
        <f t="shared" si="3"/>
        <v>1</v>
      </c>
      <c r="H6" s="33" t="str">
        <f t="shared" si="3"/>
        <v>島根県　浜田市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71.22</v>
      </c>
      <c r="P6" s="34">
        <f t="shared" si="3"/>
        <v>99.92</v>
      </c>
      <c r="Q6" s="34">
        <f t="shared" si="3"/>
        <v>2674</v>
      </c>
      <c r="R6" s="34">
        <f t="shared" si="3"/>
        <v>55158</v>
      </c>
      <c r="S6" s="34">
        <f t="shared" si="3"/>
        <v>690.68</v>
      </c>
      <c r="T6" s="34">
        <f t="shared" si="3"/>
        <v>79.86</v>
      </c>
      <c r="U6" s="34">
        <f t="shared" si="3"/>
        <v>40129</v>
      </c>
      <c r="V6" s="34">
        <f t="shared" si="3"/>
        <v>110.98</v>
      </c>
      <c r="W6" s="34">
        <f t="shared" si="3"/>
        <v>361.59</v>
      </c>
      <c r="X6" s="35">
        <f>IF(X7="",NA(),X7)</f>
        <v>106.13</v>
      </c>
      <c r="Y6" s="35">
        <f t="shared" ref="Y6:AG6" si="4">IF(Y7="",NA(),Y7)</f>
        <v>106.19</v>
      </c>
      <c r="Z6" s="35">
        <f t="shared" si="4"/>
        <v>102.68</v>
      </c>
      <c r="AA6" s="35">
        <f t="shared" si="4"/>
        <v>106.92</v>
      </c>
      <c r="AB6" s="35">
        <f t="shared" si="4"/>
        <v>109.26</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1909.84</v>
      </c>
      <c r="AU6" s="35">
        <f t="shared" ref="AU6:BC6" si="6">IF(AU7="",NA(),AU7)</f>
        <v>213.82</v>
      </c>
      <c r="AV6" s="35">
        <f t="shared" si="6"/>
        <v>219.13</v>
      </c>
      <c r="AW6" s="35">
        <f t="shared" si="6"/>
        <v>188.57</v>
      </c>
      <c r="AX6" s="35">
        <f t="shared" si="6"/>
        <v>237.79</v>
      </c>
      <c r="AY6" s="35">
        <f t="shared" si="6"/>
        <v>909.68</v>
      </c>
      <c r="AZ6" s="35">
        <f t="shared" si="6"/>
        <v>382.09</v>
      </c>
      <c r="BA6" s="35">
        <f t="shared" si="6"/>
        <v>371.31</v>
      </c>
      <c r="BB6" s="35">
        <f t="shared" si="6"/>
        <v>377.63</v>
      </c>
      <c r="BC6" s="35">
        <f t="shared" si="6"/>
        <v>357.34</v>
      </c>
      <c r="BD6" s="34" t="str">
        <f>IF(BD7="","",IF(BD7="-","【-】","【"&amp;SUBSTITUTE(TEXT(BD7,"#,##0.00"),"-","△")&amp;"】"))</f>
        <v>【264.34】</v>
      </c>
      <c r="BE6" s="35">
        <f>IF(BE7="",NA(),BE7)</f>
        <v>580.91999999999996</v>
      </c>
      <c r="BF6" s="35">
        <f t="shared" ref="BF6:BN6" si="7">IF(BF7="",NA(),BF7)</f>
        <v>571.5</v>
      </c>
      <c r="BG6" s="35">
        <f t="shared" si="7"/>
        <v>537.14</v>
      </c>
      <c r="BH6" s="35">
        <f t="shared" si="7"/>
        <v>512.83000000000004</v>
      </c>
      <c r="BI6" s="35">
        <f t="shared" si="7"/>
        <v>478.06</v>
      </c>
      <c r="BJ6" s="35">
        <f t="shared" si="7"/>
        <v>382.65</v>
      </c>
      <c r="BK6" s="35">
        <f t="shared" si="7"/>
        <v>385.06</v>
      </c>
      <c r="BL6" s="35">
        <f t="shared" si="7"/>
        <v>373.09</v>
      </c>
      <c r="BM6" s="35">
        <f t="shared" si="7"/>
        <v>364.71</v>
      </c>
      <c r="BN6" s="35">
        <f t="shared" si="7"/>
        <v>373.69</v>
      </c>
      <c r="BO6" s="34" t="str">
        <f>IF(BO7="","",IF(BO7="-","【-】","【"&amp;SUBSTITUTE(TEXT(BO7,"#,##0.00"),"-","△")&amp;"】"))</f>
        <v>【274.27】</v>
      </c>
      <c r="BP6" s="35">
        <f>IF(BP7="",NA(),BP7)</f>
        <v>97.34</v>
      </c>
      <c r="BQ6" s="35">
        <f t="shared" ref="BQ6:BY6" si="8">IF(BQ7="",NA(),BQ7)</f>
        <v>98.36</v>
      </c>
      <c r="BR6" s="35">
        <f t="shared" si="8"/>
        <v>94.4</v>
      </c>
      <c r="BS6" s="35">
        <f t="shared" si="8"/>
        <v>99.39</v>
      </c>
      <c r="BT6" s="35">
        <f t="shared" si="8"/>
        <v>100.98</v>
      </c>
      <c r="BU6" s="35">
        <f t="shared" si="8"/>
        <v>96.1</v>
      </c>
      <c r="BV6" s="35">
        <f t="shared" si="8"/>
        <v>99.07</v>
      </c>
      <c r="BW6" s="35">
        <f t="shared" si="8"/>
        <v>99.99</v>
      </c>
      <c r="BX6" s="35">
        <f t="shared" si="8"/>
        <v>100.65</v>
      </c>
      <c r="BY6" s="35">
        <f t="shared" si="8"/>
        <v>99.87</v>
      </c>
      <c r="BZ6" s="34" t="str">
        <f>IF(BZ7="","",IF(BZ7="-","【-】","【"&amp;SUBSTITUTE(TEXT(BZ7,"#,##0.00"),"-","△")&amp;"】"))</f>
        <v>【104.36】</v>
      </c>
      <c r="CA6" s="35">
        <f>IF(CA7="",NA(),CA7)</f>
        <v>160.34</v>
      </c>
      <c r="CB6" s="35">
        <f t="shared" ref="CB6:CJ6" si="9">IF(CB7="",NA(),CB7)</f>
        <v>158.28</v>
      </c>
      <c r="CC6" s="35">
        <f t="shared" si="9"/>
        <v>165.17</v>
      </c>
      <c r="CD6" s="35">
        <f t="shared" si="9"/>
        <v>156.88999999999999</v>
      </c>
      <c r="CE6" s="35">
        <f t="shared" si="9"/>
        <v>154.22</v>
      </c>
      <c r="CF6" s="35">
        <f t="shared" si="9"/>
        <v>178.39</v>
      </c>
      <c r="CG6" s="35">
        <f t="shared" si="9"/>
        <v>173.03</v>
      </c>
      <c r="CH6" s="35">
        <f t="shared" si="9"/>
        <v>171.15</v>
      </c>
      <c r="CI6" s="35">
        <f t="shared" si="9"/>
        <v>170.19</v>
      </c>
      <c r="CJ6" s="35">
        <f t="shared" si="9"/>
        <v>171.81</v>
      </c>
      <c r="CK6" s="34" t="str">
        <f>IF(CK7="","",IF(CK7="-","【-】","【"&amp;SUBSTITUTE(TEXT(CK7,"#,##0.00"),"-","△")&amp;"】"))</f>
        <v>【165.71】</v>
      </c>
      <c r="CL6" s="35">
        <f>IF(CL7="",NA(),CL7)</f>
        <v>61.83</v>
      </c>
      <c r="CM6" s="35">
        <f t="shared" ref="CM6:CU6" si="10">IF(CM7="",NA(),CM7)</f>
        <v>60.05</v>
      </c>
      <c r="CN6" s="35">
        <f t="shared" si="10"/>
        <v>60.68</v>
      </c>
      <c r="CO6" s="35">
        <f t="shared" si="10"/>
        <v>59.63</v>
      </c>
      <c r="CP6" s="35">
        <f t="shared" si="10"/>
        <v>59.63</v>
      </c>
      <c r="CQ6" s="35">
        <f t="shared" si="10"/>
        <v>59.23</v>
      </c>
      <c r="CR6" s="35">
        <f t="shared" si="10"/>
        <v>58.58</v>
      </c>
      <c r="CS6" s="35">
        <f t="shared" si="10"/>
        <v>58.53</v>
      </c>
      <c r="CT6" s="35">
        <f t="shared" si="10"/>
        <v>59.01</v>
      </c>
      <c r="CU6" s="35">
        <f t="shared" si="10"/>
        <v>60.03</v>
      </c>
      <c r="CV6" s="34" t="str">
        <f>IF(CV7="","",IF(CV7="-","【-】","【"&amp;SUBSTITUTE(TEXT(CV7,"#,##0.00"),"-","△")&amp;"】"))</f>
        <v>【60.41】</v>
      </c>
      <c r="CW6" s="35">
        <f>IF(CW7="",NA(),CW7)</f>
        <v>79.540000000000006</v>
      </c>
      <c r="CX6" s="35">
        <f t="shared" ref="CX6:DF6" si="11">IF(CX7="",NA(),CX7)</f>
        <v>79.05</v>
      </c>
      <c r="CY6" s="35">
        <f t="shared" si="11"/>
        <v>78.17</v>
      </c>
      <c r="CZ6" s="35">
        <f t="shared" si="11"/>
        <v>78.37</v>
      </c>
      <c r="DA6" s="35">
        <f t="shared" si="11"/>
        <v>78.47</v>
      </c>
      <c r="DB6" s="35">
        <f t="shared" si="11"/>
        <v>85.53</v>
      </c>
      <c r="DC6" s="35">
        <f t="shared" si="11"/>
        <v>85.23</v>
      </c>
      <c r="DD6" s="35">
        <f t="shared" si="11"/>
        <v>85.26</v>
      </c>
      <c r="DE6" s="35">
        <f t="shared" si="11"/>
        <v>85.37</v>
      </c>
      <c r="DF6" s="35">
        <f t="shared" si="11"/>
        <v>84.81</v>
      </c>
      <c r="DG6" s="34" t="str">
        <f>IF(DG7="","",IF(DG7="-","【-】","【"&amp;SUBSTITUTE(TEXT(DG7,"#,##0.00"),"-","△")&amp;"】"))</f>
        <v>【89.93】</v>
      </c>
      <c r="DH6" s="35">
        <f>IF(DH7="",NA(),DH7)</f>
        <v>34.1</v>
      </c>
      <c r="DI6" s="35">
        <f t="shared" ref="DI6:DQ6" si="12">IF(DI7="",NA(),DI7)</f>
        <v>41.02</v>
      </c>
      <c r="DJ6" s="35">
        <f t="shared" si="12"/>
        <v>42.72</v>
      </c>
      <c r="DK6" s="35">
        <f t="shared" si="12"/>
        <v>44.18</v>
      </c>
      <c r="DL6" s="35">
        <f t="shared" si="12"/>
        <v>46.14</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19.38</v>
      </c>
      <c r="DT6" s="35">
        <f t="shared" ref="DT6:EB6" si="13">IF(DT7="",NA(),DT7)</f>
        <v>20.49</v>
      </c>
      <c r="DU6" s="35">
        <f t="shared" si="13"/>
        <v>14.08</v>
      </c>
      <c r="DV6" s="35">
        <f t="shared" si="13"/>
        <v>25.53</v>
      </c>
      <c r="DW6" s="35">
        <f t="shared" si="13"/>
        <v>20.79</v>
      </c>
      <c r="DX6" s="35">
        <f t="shared" si="13"/>
        <v>8.39</v>
      </c>
      <c r="DY6" s="35">
        <f t="shared" si="13"/>
        <v>10.09</v>
      </c>
      <c r="DZ6" s="35">
        <f t="shared" si="13"/>
        <v>10.54</v>
      </c>
      <c r="EA6" s="35">
        <f t="shared" si="13"/>
        <v>12.03</v>
      </c>
      <c r="EB6" s="35">
        <f t="shared" si="13"/>
        <v>12.19</v>
      </c>
      <c r="EC6" s="34" t="str">
        <f>IF(EC7="","",IF(EC7="-","【-】","【"&amp;SUBSTITUTE(TEXT(EC7,"#,##0.00"),"-","△")&amp;"】"))</f>
        <v>【15.89】</v>
      </c>
      <c r="ED6" s="35">
        <f>IF(ED7="",NA(),ED7)</f>
        <v>0.57999999999999996</v>
      </c>
      <c r="EE6" s="35">
        <f t="shared" ref="EE6:EM6" si="14">IF(EE7="",NA(),EE7)</f>
        <v>0.63</v>
      </c>
      <c r="EF6" s="34">
        <f t="shared" si="14"/>
        <v>0</v>
      </c>
      <c r="EG6" s="35">
        <f t="shared" si="14"/>
        <v>0.84</v>
      </c>
      <c r="EH6" s="35">
        <f t="shared" si="14"/>
        <v>0.36</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322024</v>
      </c>
      <c r="D7" s="37">
        <v>46</v>
      </c>
      <c r="E7" s="37">
        <v>1</v>
      </c>
      <c r="F7" s="37">
        <v>0</v>
      </c>
      <c r="G7" s="37">
        <v>1</v>
      </c>
      <c r="H7" s="37" t="s">
        <v>105</v>
      </c>
      <c r="I7" s="37" t="s">
        <v>106</v>
      </c>
      <c r="J7" s="37" t="s">
        <v>107</v>
      </c>
      <c r="K7" s="37" t="s">
        <v>108</v>
      </c>
      <c r="L7" s="37" t="s">
        <v>109</v>
      </c>
      <c r="M7" s="37" t="s">
        <v>110</v>
      </c>
      <c r="N7" s="38" t="s">
        <v>111</v>
      </c>
      <c r="O7" s="38">
        <v>71.22</v>
      </c>
      <c r="P7" s="38">
        <v>99.92</v>
      </c>
      <c r="Q7" s="38">
        <v>2674</v>
      </c>
      <c r="R7" s="38">
        <v>55158</v>
      </c>
      <c r="S7" s="38">
        <v>690.68</v>
      </c>
      <c r="T7" s="38">
        <v>79.86</v>
      </c>
      <c r="U7" s="38">
        <v>40129</v>
      </c>
      <c r="V7" s="38">
        <v>110.98</v>
      </c>
      <c r="W7" s="38">
        <v>361.59</v>
      </c>
      <c r="X7" s="38">
        <v>106.13</v>
      </c>
      <c r="Y7" s="38">
        <v>106.19</v>
      </c>
      <c r="Z7" s="38">
        <v>102.68</v>
      </c>
      <c r="AA7" s="38">
        <v>106.92</v>
      </c>
      <c r="AB7" s="38">
        <v>109.26</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1909.84</v>
      </c>
      <c r="AU7" s="38">
        <v>213.82</v>
      </c>
      <c r="AV7" s="38">
        <v>219.13</v>
      </c>
      <c r="AW7" s="38">
        <v>188.57</v>
      </c>
      <c r="AX7" s="38">
        <v>237.79</v>
      </c>
      <c r="AY7" s="38">
        <v>909.68</v>
      </c>
      <c r="AZ7" s="38">
        <v>382.09</v>
      </c>
      <c r="BA7" s="38">
        <v>371.31</v>
      </c>
      <c r="BB7" s="38">
        <v>377.63</v>
      </c>
      <c r="BC7" s="38">
        <v>357.34</v>
      </c>
      <c r="BD7" s="38">
        <v>264.33999999999997</v>
      </c>
      <c r="BE7" s="38">
        <v>580.91999999999996</v>
      </c>
      <c r="BF7" s="38">
        <v>571.5</v>
      </c>
      <c r="BG7" s="38">
        <v>537.14</v>
      </c>
      <c r="BH7" s="38">
        <v>512.83000000000004</v>
      </c>
      <c r="BI7" s="38">
        <v>478.06</v>
      </c>
      <c r="BJ7" s="38">
        <v>382.65</v>
      </c>
      <c r="BK7" s="38">
        <v>385.06</v>
      </c>
      <c r="BL7" s="38">
        <v>373.09</v>
      </c>
      <c r="BM7" s="38">
        <v>364.71</v>
      </c>
      <c r="BN7" s="38">
        <v>373.69</v>
      </c>
      <c r="BO7" s="38">
        <v>274.27</v>
      </c>
      <c r="BP7" s="38">
        <v>97.34</v>
      </c>
      <c r="BQ7" s="38">
        <v>98.36</v>
      </c>
      <c r="BR7" s="38">
        <v>94.4</v>
      </c>
      <c r="BS7" s="38">
        <v>99.39</v>
      </c>
      <c r="BT7" s="38">
        <v>100.98</v>
      </c>
      <c r="BU7" s="38">
        <v>96.1</v>
      </c>
      <c r="BV7" s="38">
        <v>99.07</v>
      </c>
      <c r="BW7" s="38">
        <v>99.99</v>
      </c>
      <c r="BX7" s="38">
        <v>100.65</v>
      </c>
      <c r="BY7" s="38">
        <v>99.87</v>
      </c>
      <c r="BZ7" s="38">
        <v>104.36</v>
      </c>
      <c r="CA7" s="38">
        <v>160.34</v>
      </c>
      <c r="CB7" s="38">
        <v>158.28</v>
      </c>
      <c r="CC7" s="38">
        <v>165.17</v>
      </c>
      <c r="CD7" s="38">
        <v>156.88999999999999</v>
      </c>
      <c r="CE7" s="38">
        <v>154.22</v>
      </c>
      <c r="CF7" s="38">
        <v>178.39</v>
      </c>
      <c r="CG7" s="38">
        <v>173.03</v>
      </c>
      <c r="CH7" s="38">
        <v>171.15</v>
      </c>
      <c r="CI7" s="38">
        <v>170.19</v>
      </c>
      <c r="CJ7" s="38">
        <v>171.81</v>
      </c>
      <c r="CK7" s="38">
        <v>165.71</v>
      </c>
      <c r="CL7" s="38">
        <v>61.83</v>
      </c>
      <c r="CM7" s="38">
        <v>60.05</v>
      </c>
      <c r="CN7" s="38">
        <v>60.68</v>
      </c>
      <c r="CO7" s="38">
        <v>59.63</v>
      </c>
      <c r="CP7" s="38">
        <v>59.63</v>
      </c>
      <c r="CQ7" s="38">
        <v>59.23</v>
      </c>
      <c r="CR7" s="38">
        <v>58.58</v>
      </c>
      <c r="CS7" s="38">
        <v>58.53</v>
      </c>
      <c r="CT7" s="38">
        <v>59.01</v>
      </c>
      <c r="CU7" s="38">
        <v>60.03</v>
      </c>
      <c r="CV7" s="38">
        <v>60.41</v>
      </c>
      <c r="CW7" s="38">
        <v>79.540000000000006</v>
      </c>
      <c r="CX7" s="38">
        <v>79.05</v>
      </c>
      <c r="CY7" s="38">
        <v>78.17</v>
      </c>
      <c r="CZ7" s="38">
        <v>78.37</v>
      </c>
      <c r="DA7" s="38">
        <v>78.47</v>
      </c>
      <c r="DB7" s="38">
        <v>85.53</v>
      </c>
      <c r="DC7" s="38">
        <v>85.23</v>
      </c>
      <c r="DD7" s="38">
        <v>85.26</v>
      </c>
      <c r="DE7" s="38">
        <v>85.37</v>
      </c>
      <c r="DF7" s="38">
        <v>84.81</v>
      </c>
      <c r="DG7" s="38">
        <v>89.93</v>
      </c>
      <c r="DH7" s="38">
        <v>34.1</v>
      </c>
      <c r="DI7" s="38">
        <v>41.02</v>
      </c>
      <c r="DJ7" s="38">
        <v>42.72</v>
      </c>
      <c r="DK7" s="38">
        <v>44.18</v>
      </c>
      <c r="DL7" s="38">
        <v>46.14</v>
      </c>
      <c r="DM7" s="38">
        <v>37.340000000000003</v>
      </c>
      <c r="DN7" s="38">
        <v>44.31</v>
      </c>
      <c r="DO7" s="38">
        <v>45.75</v>
      </c>
      <c r="DP7" s="38">
        <v>46.9</v>
      </c>
      <c r="DQ7" s="38">
        <v>47.28</v>
      </c>
      <c r="DR7" s="38">
        <v>48.12</v>
      </c>
      <c r="DS7" s="38">
        <v>19.38</v>
      </c>
      <c r="DT7" s="38">
        <v>20.49</v>
      </c>
      <c r="DU7" s="38">
        <v>14.08</v>
      </c>
      <c r="DV7" s="38">
        <v>25.53</v>
      </c>
      <c r="DW7" s="38">
        <v>20.79</v>
      </c>
      <c r="DX7" s="38">
        <v>8.39</v>
      </c>
      <c r="DY7" s="38">
        <v>10.09</v>
      </c>
      <c r="DZ7" s="38">
        <v>10.54</v>
      </c>
      <c r="EA7" s="38">
        <v>12.03</v>
      </c>
      <c r="EB7" s="38">
        <v>12.19</v>
      </c>
      <c r="EC7" s="38">
        <v>15.89</v>
      </c>
      <c r="ED7" s="38">
        <v>0.57999999999999996</v>
      </c>
      <c r="EE7" s="38">
        <v>0.63</v>
      </c>
      <c r="EF7" s="38">
        <v>0</v>
      </c>
      <c r="EG7" s="38">
        <v>0.84</v>
      </c>
      <c r="EH7" s="38">
        <v>0.36</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小驛 杏子</cp:lastModifiedBy>
  <cp:lastPrinted>2019-02-01T05:16:52Z</cp:lastPrinted>
  <dcterms:created xsi:type="dcterms:W3CDTF">2018-12-03T08:35:48Z</dcterms:created>
  <dcterms:modified xsi:type="dcterms:W3CDTF">2019-02-07T02:44:04Z</dcterms:modified>
  <cp:category/>
</cp:coreProperties>
</file>