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61.80\財政課\☆★★財政課（共有）★★☆\★★調査ファイル\【H30】調査ファイル\20190207_ 公営企業に係る「経営比較分析表」の分析等について（照会）【2月7日〆】\企業局回答\上下水道局\"/>
    </mc:Choice>
  </mc:AlternateContent>
  <workbookProtection workbookAlgorithmName="SHA-512" workbookHashValue="oitvGtVeX0HDIGYcxe2ZnYGJZCvbXZ/6z0cF5cCsPQpCB9b7Zk8vIQQ+UkXjXtYx473r848cmQbUgH2VR3td3w==" workbookSaltValue="CIfwPiqzm3dIRpSHiXLocw==" workbookSpinCount="100000" lockStructure="1"/>
  <bookViews>
    <workbookView xWindow="0" yWindow="0" windowWidth="20490" windowHeight="691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G86" i="4"/>
  <c r="E86" i="4"/>
  <c r="AT10" i="4"/>
  <c r="AL10" i="4"/>
  <c r="P10" i="4"/>
  <c r="I10" i="4"/>
  <c r="B10" i="4"/>
  <c r="AT8" i="4"/>
  <c r="AL8" i="4"/>
  <c r="AD8" i="4"/>
  <c r="P8" i="4"/>
  <c r="B8" i="4"/>
  <c r="C10" i="5" l="1"/>
  <c r="D10" i="5"/>
  <c r="E10" i="5"/>
  <c r="B10" i="5"/>
</calcChain>
</file>

<file path=xl/sharedStrings.xml><?xml version="1.0" encoding="utf-8"?>
<sst xmlns="http://schemas.openxmlformats.org/spreadsheetml/2006/main" count="257" uniqueCount="123">
  <si>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</si>
  <si>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</si>
  <si>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</si>
  <si>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</si>
  <si>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</si>
  <si>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</si>
  <si>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</si>
  <si>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</si>
  <si>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</si>
  <si>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</si>
  <si>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</si>
  <si>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</si>
  <si>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</si>
  <si>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</si>
  <si>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</si>
  <si>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</si>
  <si>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</si>
  <si>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</si>
  <si>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</si>
  <si>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</si>
  <si>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</si>
  <si>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</si>
  <si>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</si>
  <si>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</si>
  <si>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</si>
  <si>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</si>
  <si>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</si>
  <si>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</si>
  <si>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</si>
  <si>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</si>
  <si>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</si>
  <si>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</si>
  <si>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</si>
  <si>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</si>
  <si>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</si>
  <si>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</si>
  <si>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</si>
  <si>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</si>
  <si>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</si>
  <si>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</si>
  <si>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</si>
  <si>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</si>
  <si>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</si>
  <si>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</si>
  <si>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</si>
  <si>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</si>
  <si>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</si>
  <si>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</si>
  <si>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</si>
  <si>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</si>
  <si>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</si>
  <si>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</si>
  <si>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</si>
  <si>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</si>
  <si>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</si>
  <si>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</si>
  <si>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</si>
  <si>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</si>
  <si>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</si>
  <si>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</si>
  <si>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</si>
  <si>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</si>
  <si>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</si>
  <si>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</si>
  <si>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</si>
  <si>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</si>
  <si>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</si>
  <si>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</si>
  <si>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</si>
  <si>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</si>
  <si>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</si>
  <si>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</si>
  <si>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</si>
  <si>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</si>
  <si>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</si>
  <si>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</si>
  <si>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</si>
  <si>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</si>
  <si>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</si>
  <si>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</si>
  <si>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</si>
  <si>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</si>
  <si>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</si>
  <si>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</si>
  <si>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</si>
  <si>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</si>
  <si>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</si>
  <si>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</si>
  <si>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</si>
  <si>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</si>
  <si>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</si>
  <si>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</si>
  <si>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</si>
  <si>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</si>
  <si>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</si>
  <si>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</si>
  <si>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</si>
  <si>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</si>
  <si>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</si>
  <si>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</si>
  <si>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</si>
  <si>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</si>
  <si>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</si>
  <si>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</si>
  <si>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</si>
  <si>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</si>
  <si>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</si>
  <si>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</si>
  <si>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松江市</t>
  </si>
  <si>
    <t>法適用</t>
  </si>
  <si>
    <t>下水道事業</t>
  </si>
  <si>
    <t>個別排水処理</t>
  </si>
  <si>
    <t>L3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</si>
  <si>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</si>
  <si>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</si>
  <si>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</si>
  <si>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</si>
  <si>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</si>
  <si>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</si>
  <si>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</si>
  <si>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建設事業は完了している。現在、法定耐用年数に達するものはなく、今後当分の間は更新事業は発生しない予定である。
　①有形固定資産減価償却率は、年々上昇している。また、今後も上昇するものと見込んでいる。
　施設は各戸に設置する浄化槽のみで、管渠は有していない。</t>
    <phoneticPr fontId="4"/>
  </si>
  <si>
    <t>　当事業は、対象世帯6戸の極めて小規模な事業であり、一般会計からの繰入れや長期前受金戻入など、使用料以外の収入を前提とし、さらに、公共下水道等他の事業と一体で経営しなければ、健全性が保てない状況である。
　①経常収支比率が100%を下回っている。総収益のうち下水道使用料の占める割合は54%であり、一般会計からの繰入金など使用料以外の収入を含めても費用が賄えない状況である。また、②累積欠損金については、他事業も含めた会計全体での欠損金が生じないよう、今後も、更なる経費削減を検討する必要がある。
　③流動比率は、10%未満の低い値であるが、これは流動負債に建設改良等に充てた企業債を含んでいることも影響している。その財源は次年度の使用料（一体で経営する他事業分も含む）や一般会計からの繰入金による収入を予定している。
　④企業債残高対事業規模比率は、H29年度は比率が上昇しているが、類似団体の平均値は下回っている。
　⑤経費回収率・⑥汚水処理原価は、減価償却費や支払利息等の費用のうち、一般会計からの繰入金などで賄った費用を除いて算定したものである。また、使用料で回収すべき経費が賄えていない状況であるが、他事業と一体で経営するとともに、今後は、更なる経費削減を検討する必要がある。
　⑦施設利用率が低いが、その要因は浄化槽の人槽規模に対し1戸当たりの人数が少ないこと等が考えられる。
　⑧水洗化率は100%である。</t>
    <rPh sb="116" eb="118">
      <t>シタマワ</t>
    </rPh>
    <rPh sb="123" eb="126">
      <t>ソウシュウエキ</t>
    </rPh>
    <rPh sb="129" eb="132">
      <t>ゲスイドウ</t>
    </rPh>
    <rPh sb="132" eb="135">
      <t>シヨウリョウ</t>
    </rPh>
    <rPh sb="136" eb="137">
      <t>シ</t>
    </rPh>
    <rPh sb="139" eb="141">
      <t>ワリアイ</t>
    </rPh>
    <rPh sb="202" eb="203">
      <t>タ</t>
    </rPh>
    <rPh sb="203" eb="205">
      <t>ジギョウ</t>
    </rPh>
    <rPh sb="206" eb="207">
      <t>フク</t>
    </rPh>
    <rPh sb="209" eb="211">
      <t>カイケイ</t>
    </rPh>
    <rPh sb="211" eb="213">
      <t>ゼンタイ</t>
    </rPh>
    <rPh sb="215" eb="218">
      <t>ケッソンキン</t>
    </rPh>
    <rPh sb="219" eb="220">
      <t>ショウ</t>
    </rPh>
    <rPh sb="226" eb="228">
      <t>コンゴ</t>
    </rPh>
    <rPh sb="260" eb="262">
      <t>ミマン</t>
    </rPh>
    <rPh sb="379" eb="381">
      <t>ネンド</t>
    </rPh>
    <rPh sb="382" eb="384">
      <t>ヒリツ</t>
    </rPh>
    <rPh sb="385" eb="387">
      <t>ジョウショウ</t>
    </rPh>
    <rPh sb="393" eb="395">
      <t>ルイジ</t>
    </rPh>
    <rPh sb="395" eb="397">
      <t>ダンタイ</t>
    </rPh>
    <rPh sb="398" eb="400">
      <t>ヘイキン</t>
    </rPh>
    <rPh sb="400" eb="401">
      <t>チ</t>
    </rPh>
    <rPh sb="402" eb="404">
      <t>シタマワ</t>
    </rPh>
    <phoneticPr fontId="16"/>
  </si>
  <si>
    <r>
      <t>　</t>
    </r>
    <r>
      <rPr>
        <sz val="9"/>
        <rFont val="ＭＳ ゴシック"/>
        <family val="3"/>
        <charset val="128"/>
      </rPr>
      <t>当市では平成30年度に、従来上下水道で別個に定めていた事業経営戦略プランを統合し、「上下水道事業の効果的な連動による健全な水循環の実現と地域防災力の向上」を主旨とする「第1次松江市上下水道事業経営計画」を策定した。今後は、この計画に基づき、公共下水道のほか、集落排水や公設浄化槽も含めた下水道事業全体で、収益確保・費用縮減と人材の育成による経営基盤の整備、建設改良等による下水道資産の維持運用に努める。
【経営基盤の整備】
　未接続世帯に対する接続勧奨の強化と、地形的要因や私道等の権利関係により接続ができない地域に対する接続促進（公共桝設置、管路整備）を一体的に取組み、接続件数増加による収益の確保を図る。
　今後の処理水量予測と施設能力等を勘案し、農業集落排水の公共下水道への接続などにより、施設の統廃合を進め維持管理費用の縮減を図る。
【老朽化対策】
　各施設の設備機器の更新計画、長寿命化計画を策定し、オーバーホール等の適切な実施により使用限界年数の延長を図るとともに、順次老朽化した設備機器の改修を進める。</t>
    </r>
    <r>
      <rPr>
        <sz val="8"/>
        <rFont val="ＭＳ ゴシック"/>
        <family val="3"/>
        <charset val="128"/>
      </rPr>
      <t xml:space="preserve">
</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</si>
</sst>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
      <sz val="10"/>
      <name val="ＭＳ ゴシック"/>
      <family val="3"/>
      <charset val="128"/>
    </font>
    <font>
      <sz val="8"/>
      <name val="ＭＳ ゴシック"/>
      <family val="3"/>
      <charset val="128"/>
    </font>
    <font>
      <b/>
      <sz val="12"/>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0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7" fillId="0" borderId="6" xfId="2" applyFont="1" applyBorder="1" applyAlignment="1" applyProtection="1">
      <alignment horizontal="left" vertical="top" wrapText="1"/>
      <protection locked="0"/>
    </xf>
    <xf numFmtId="0" fontId="17" fillId="0" borderId="0" xfId="2" applyFont="1" applyBorder="1" applyAlignment="1" applyProtection="1">
      <alignment horizontal="left" vertical="top" wrapText="1"/>
      <protection locked="0"/>
    </xf>
    <xf numFmtId="0" fontId="17" fillId="0" borderId="7" xfId="2" applyFont="1" applyBorder="1" applyAlignment="1" applyProtection="1">
      <alignment horizontal="left" vertical="top" wrapText="1"/>
      <protection locked="0"/>
    </xf>
    <xf numFmtId="0" fontId="17" fillId="0" borderId="8" xfId="2" applyFont="1" applyBorder="1" applyAlignment="1" applyProtection="1">
      <alignment horizontal="left" vertical="top" wrapText="1"/>
      <protection locked="0"/>
    </xf>
    <xf numFmtId="0" fontId="17" fillId="0" borderId="1" xfId="2" applyFont="1" applyBorder="1" applyAlignment="1" applyProtection="1">
      <alignment horizontal="left" vertical="top" wrapText="1"/>
      <protection locked="0"/>
    </xf>
    <xf numFmtId="0" fontId="17"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19" fillId="0" borderId="3" xfId="0" applyFont="1" applyBorder="1" applyAlignment="1">
      <alignment horizontal="left" vertical="center"/>
    </xf>
    <xf numFmtId="0" fontId="19" fillId="0" borderId="4" xfId="0" applyFont="1" applyBorder="1" applyAlignment="1">
      <alignment horizontal="left" vertical="center"/>
    </xf>
    <xf numFmtId="0" fontId="19" fillId="0" borderId="5" xfId="0" applyFont="1" applyBorder="1" applyAlignment="1">
      <alignment horizontal="left" vertical="center"/>
    </xf>
    <xf numFmtId="0" fontId="19" fillId="0" borderId="6" xfId="0" applyFont="1" applyBorder="1" applyAlignment="1">
      <alignment horizontal="left" vertical="center"/>
    </xf>
    <xf numFmtId="0" fontId="19" fillId="0" borderId="0" xfId="0" applyFont="1" applyBorder="1" applyAlignment="1">
      <alignment horizontal="left" vertical="center"/>
    </xf>
    <xf numFmtId="0" fontId="19" fillId="0" borderId="7" xfId="0" applyFont="1" applyBorder="1" applyAlignment="1">
      <alignment horizontal="left" vertical="center"/>
    </xf>
    <xf numFmtId="0" fontId="17" fillId="0" borderId="6"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8" fillId="0" borderId="6" xfId="2" applyFont="1" applyBorder="1" applyAlignment="1" applyProtection="1">
      <alignment horizontal="left" vertical="top" wrapText="1"/>
      <protection locked="0"/>
    </xf>
    <xf numFmtId="0" fontId="18" fillId="0" borderId="0" xfId="2" applyFont="1" applyBorder="1" applyAlignment="1" applyProtection="1">
      <alignment horizontal="left" vertical="top" wrapText="1"/>
      <protection locked="0"/>
    </xf>
    <xf numFmtId="0" fontId="18" fillId="0" borderId="7" xfId="2" applyFont="1" applyBorder="1" applyAlignment="1" applyProtection="1">
      <alignment horizontal="left" vertical="top" wrapText="1"/>
      <protection locked="0"/>
    </xf>
    <xf numFmtId="0" fontId="18" fillId="0" borderId="8" xfId="2" applyFont="1" applyBorder="1" applyAlignment="1" applyProtection="1">
      <alignment horizontal="left" vertical="top" wrapText="1"/>
      <protection locked="0"/>
    </xf>
    <xf numFmtId="0" fontId="18" fillId="0" borderId="1" xfId="2" applyFont="1" applyBorder="1" applyAlignment="1" applyProtection="1">
      <alignment horizontal="left" vertical="top" wrapText="1"/>
      <protection locked="0"/>
    </xf>
    <xf numFmtId="0" fontId="18" fillId="0" borderId="9" xfId="2"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A6F-4A46-AD94-33E0570D052A}"/>
            </c:ext>
          </c:extLst>
        </c:ser>
        <c:dLbls>
          <c:showLegendKey val="0"/>
          <c:showVal val="0"/>
          <c:showCatName val="0"/>
          <c:showSerName val="0"/>
          <c:showPercent val="0"/>
          <c:showBubbleSize val="0"/>
        </c:dLbls>
        <c:gapWidth val="150"/>
        <c:axId val="363438216"/>
        <c:axId val="363441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A6F-4A46-AD94-33E0570D052A}"/>
            </c:ext>
          </c:extLst>
        </c:ser>
        <c:dLbls>
          <c:showLegendKey val="0"/>
          <c:showVal val="0"/>
          <c:showCatName val="0"/>
          <c:showSerName val="0"/>
          <c:showPercent val="0"/>
          <c:showBubbleSize val="0"/>
        </c:dLbls>
        <c:marker val="1"/>
        <c:smooth val="0"/>
        <c:axId val="363438216"/>
        <c:axId val="363441352"/>
      </c:lineChart>
      <c:dateAx>
        <c:axId val="363438216"/>
        <c:scaling>
          <c:orientation val="minMax"/>
        </c:scaling>
        <c:delete val="1"/>
        <c:axPos val="b"/>
        <c:numFmt formatCode="ge" sourceLinked="1"/>
        <c:majorTickMark val="none"/>
        <c:minorTickMark val="none"/>
        <c:tickLblPos val="none"/>
        <c:crossAx val="363441352"/>
        <c:crosses val="autoZero"/>
        <c:auto val="1"/>
        <c:lblOffset val="100"/>
        <c:baseTimeUnit val="years"/>
      </c:dateAx>
      <c:valAx>
        <c:axId val="363441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438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62.5</c:v>
                </c:pt>
                <c:pt idx="1">
                  <c:v>62.5</c:v>
                </c:pt>
                <c:pt idx="2">
                  <c:v>62.5</c:v>
                </c:pt>
                <c:pt idx="3">
                  <c:v>62.5</c:v>
                </c:pt>
                <c:pt idx="4">
                  <c:v>62.5</c:v>
                </c:pt>
              </c:numCache>
            </c:numRef>
          </c:val>
          <c:extLst>
            <c:ext xmlns:c16="http://schemas.microsoft.com/office/drawing/2014/chart" uri="{C3380CC4-5D6E-409C-BE32-E72D297353CC}">
              <c16:uniqueId val="{00000000-E84F-4B29-8977-7434F7D1F399}"/>
            </c:ext>
          </c:extLst>
        </c:ser>
        <c:dLbls>
          <c:showLegendKey val="0"/>
          <c:showVal val="0"/>
          <c:showCatName val="0"/>
          <c:showSerName val="0"/>
          <c:showPercent val="0"/>
          <c:showBubbleSize val="0"/>
        </c:dLbls>
        <c:gapWidth val="150"/>
        <c:axId val="440945000"/>
        <c:axId val="440945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58.82</c:v>
                </c:pt>
                <c:pt idx="1">
                  <c:v>51.54</c:v>
                </c:pt>
                <c:pt idx="2">
                  <c:v>44.84</c:v>
                </c:pt>
                <c:pt idx="3">
                  <c:v>41.51</c:v>
                </c:pt>
                <c:pt idx="4">
                  <c:v>49.31</c:v>
                </c:pt>
              </c:numCache>
            </c:numRef>
          </c:val>
          <c:smooth val="0"/>
          <c:extLst>
            <c:ext xmlns:c16="http://schemas.microsoft.com/office/drawing/2014/chart" uri="{C3380CC4-5D6E-409C-BE32-E72D297353CC}">
              <c16:uniqueId val="{00000001-E84F-4B29-8977-7434F7D1F399}"/>
            </c:ext>
          </c:extLst>
        </c:ser>
        <c:dLbls>
          <c:showLegendKey val="0"/>
          <c:showVal val="0"/>
          <c:showCatName val="0"/>
          <c:showSerName val="0"/>
          <c:showPercent val="0"/>
          <c:showBubbleSize val="0"/>
        </c:dLbls>
        <c:marker val="1"/>
        <c:smooth val="0"/>
        <c:axId val="440945000"/>
        <c:axId val="440945392"/>
      </c:lineChart>
      <c:dateAx>
        <c:axId val="440945000"/>
        <c:scaling>
          <c:orientation val="minMax"/>
        </c:scaling>
        <c:delete val="1"/>
        <c:axPos val="b"/>
        <c:numFmt formatCode="ge" sourceLinked="1"/>
        <c:majorTickMark val="none"/>
        <c:minorTickMark val="none"/>
        <c:tickLblPos val="none"/>
        <c:crossAx val="440945392"/>
        <c:crosses val="autoZero"/>
        <c:auto val="1"/>
        <c:lblOffset val="100"/>
        <c:baseTimeUnit val="years"/>
      </c:dateAx>
      <c:valAx>
        <c:axId val="44094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0945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EE0D-4E41-8C6E-B6BE95F7D955}"/>
            </c:ext>
          </c:extLst>
        </c:ser>
        <c:dLbls>
          <c:showLegendKey val="0"/>
          <c:showVal val="0"/>
          <c:showCatName val="0"/>
          <c:showSerName val="0"/>
          <c:showPercent val="0"/>
          <c:showBubbleSize val="0"/>
        </c:dLbls>
        <c:gapWidth val="150"/>
        <c:axId val="440503632"/>
        <c:axId val="440506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71.760000000000005</c:v>
                </c:pt>
                <c:pt idx="1">
                  <c:v>71.599999999999994</c:v>
                </c:pt>
                <c:pt idx="2">
                  <c:v>67.86</c:v>
                </c:pt>
                <c:pt idx="3">
                  <c:v>68.72</c:v>
                </c:pt>
                <c:pt idx="4">
                  <c:v>57.28</c:v>
                </c:pt>
              </c:numCache>
            </c:numRef>
          </c:val>
          <c:smooth val="0"/>
          <c:extLst>
            <c:ext xmlns:c16="http://schemas.microsoft.com/office/drawing/2014/chart" uri="{C3380CC4-5D6E-409C-BE32-E72D297353CC}">
              <c16:uniqueId val="{00000001-EE0D-4E41-8C6E-B6BE95F7D955}"/>
            </c:ext>
          </c:extLst>
        </c:ser>
        <c:dLbls>
          <c:showLegendKey val="0"/>
          <c:showVal val="0"/>
          <c:showCatName val="0"/>
          <c:showSerName val="0"/>
          <c:showPercent val="0"/>
          <c:showBubbleSize val="0"/>
        </c:dLbls>
        <c:marker val="1"/>
        <c:smooth val="0"/>
        <c:axId val="440503632"/>
        <c:axId val="440506376"/>
      </c:lineChart>
      <c:dateAx>
        <c:axId val="440503632"/>
        <c:scaling>
          <c:orientation val="minMax"/>
        </c:scaling>
        <c:delete val="1"/>
        <c:axPos val="b"/>
        <c:numFmt formatCode="ge" sourceLinked="1"/>
        <c:majorTickMark val="none"/>
        <c:minorTickMark val="none"/>
        <c:tickLblPos val="none"/>
        <c:crossAx val="440506376"/>
        <c:crosses val="autoZero"/>
        <c:auto val="1"/>
        <c:lblOffset val="100"/>
        <c:baseTimeUnit val="years"/>
      </c:dateAx>
      <c:valAx>
        <c:axId val="440506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050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70.209999999999994</c:v>
                </c:pt>
                <c:pt idx="1">
                  <c:v>77.14</c:v>
                </c:pt>
                <c:pt idx="2">
                  <c:v>74.290000000000006</c:v>
                </c:pt>
                <c:pt idx="3">
                  <c:v>70.849999999999994</c:v>
                </c:pt>
                <c:pt idx="4">
                  <c:v>71.86</c:v>
                </c:pt>
              </c:numCache>
            </c:numRef>
          </c:val>
          <c:extLst>
            <c:ext xmlns:c16="http://schemas.microsoft.com/office/drawing/2014/chart" uri="{C3380CC4-5D6E-409C-BE32-E72D297353CC}">
              <c16:uniqueId val="{00000000-CC09-4C80-9535-28958FD888CB}"/>
            </c:ext>
          </c:extLst>
        </c:ser>
        <c:dLbls>
          <c:showLegendKey val="0"/>
          <c:showVal val="0"/>
          <c:showCatName val="0"/>
          <c:showSerName val="0"/>
          <c:showPercent val="0"/>
          <c:showBubbleSize val="0"/>
        </c:dLbls>
        <c:gapWidth val="150"/>
        <c:axId val="440498928"/>
        <c:axId val="440500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95.22</c:v>
                </c:pt>
                <c:pt idx="1">
                  <c:v>99.54</c:v>
                </c:pt>
                <c:pt idx="2">
                  <c:v>105.63</c:v>
                </c:pt>
                <c:pt idx="3">
                  <c:v>100.37</c:v>
                </c:pt>
                <c:pt idx="4">
                  <c:v>109.03</c:v>
                </c:pt>
              </c:numCache>
            </c:numRef>
          </c:val>
          <c:smooth val="0"/>
          <c:extLst>
            <c:ext xmlns:c16="http://schemas.microsoft.com/office/drawing/2014/chart" uri="{C3380CC4-5D6E-409C-BE32-E72D297353CC}">
              <c16:uniqueId val="{00000001-CC09-4C80-9535-28958FD888CB}"/>
            </c:ext>
          </c:extLst>
        </c:ser>
        <c:dLbls>
          <c:showLegendKey val="0"/>
          <c:showVal val="0"/>
          <c:showCatName val="0"/>
          <c:showSerName val="0"/>
          <c:showPercent val="0"/>
          <c:showBubbleSize val="0"/>
        </c:dLbls>
        <c:marker val="1"/>
        <c:smooth val="0"/>
        <c:axId val="440498928"/>
        <c:axId val="440500104"/>
      </c:lineChart>
      <c:dateAx>
        <c:axId val="440498928"/>
        <c:scaling>
          <c:orientation val="minMax"/>
        </c:scaling>
        <c:delete val="1"/>
        <c:axPos val="b"/>
        <c:numFmt formatCode="ge" sourceLinked="1"/>
        <c:majorTickMark val="none"/>
        <c:minorTickMark val="none"/>
        <c:tickLblPos val="none"/>
        <c:crossAx val="440500104"/>
        <c:crosses val="autoZero"/>
        <c:auto val="1"/>
        <c:lblOffset val="100"/>
        <c:baseTimeUnit val="years"/>
      </c:dateAx>
      <c:valAx>
        <c:axId val="440500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049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4.5</c:v>
                </c:pt>
                <c:pt idx="1">
                  <c:v>9.4499999999999993</c:v>
                </c:pt>
                <c:pt idx="2">
                  <c:v>14.4</c:v>
                </c:pt>
                <c:pt idx="3">
                  <c:v>19.34</c:v>
                </c:pt>
                <c:pt idx="4">
                  <c:v>24.29</c:v>
                </c:pt>
              </c:numCache>
            </c:numRef>
          </c:val>
          <c:extLst>
            <c:ext xmlns:c16="http://schemas.microsoft.com/office/drawing/2014/chart" uri="{C3380CC4-5D6E-409C-BE32-E72D297353CC}">
              <c16:uniqueId val="{00000000-9C04-4B14-8788-2BA77F91DF3D}"/>
            </c:ext>
          </c:extLst>
        </c:ser>
        <c:dLbls>
          <c:showLegendKey val="0"/>
          <c:showVal val="0"/>
          <c:showCatName val="0"/>
          <c:showSerName val="0"/>
          <c:showPercent val="0"/>
          <c:showBubbleSize val="0"/>
        </c:dLbls>
        <c:gapWidth val="150"/>
        <c:axId val="440500888"/>
        <c:axId val="440499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18.399999999999999</c:v>
                </c:pt>
                <c:pt idx="1">
                  <c:v>23.72</c:v>
                </c:pt>
                <c:pt idx="2">
                  <c:v>17.809999999999999</c:v>
                </c:pt>
                <c:pt idx="3">
                  <c:v>18.600000000000001</c:v>
                </c:pt>
                <c:pt idx="4">
                  <c:v>9.51</c:v>
                </c:pt>
              </c:numCache>
            </c:numRef>
          </c:val>
          <c:smooth val="0"/>
          <c:extLst>
            <c:ext xmlns:c16="http://schemas.microsoft.com/office/drawing/2014/chart" uri="{C3380CC4-5D6E-409C-BE32-E72D297353CC}">
              <c16:uniqueId val="{00000001-9C04-4B14-8788-2BA77F91DF3D}"/>
            </c:ext>
          </c:extLst>
        </c:ser>
        <c:dLbls>
          <c:showLegendKey val="0"/>
          <c:showVal val="0"/>
          <c:showCatName val="0"/>
          <c:showSerName val="0"/>
          <c:showPercent val="0"/>
          <c:showBubbleSize val="0"/>
        </c:dLbls>
        <c:marker val="1"/>
        <c:smooth val="0"/>
        <c:axId val="440500888"/>
        <c:axId val="440499712"/>
      </c:lineChart>
      <c:dateAx>
        <c:axId val="440500888"/>
        <c:scaling>
          <c:orientation val="minMax"/>
        </c:scaling>
        <c:delete val="1"/>
        <c:axPos val="b"/>
        <c:numFmt formatCode="ge" sourceLinked="1"/>
        <c:majorTickMark val="none"/>
        <c:minorTickMark val="none"/>
        <c:tickLblPos val="none"/>
        <c:crossAx val="440499712"/>
        <c:crosses val="autoZero"/>
        <c:auto val="1"/>
        <c:lblOffset val="100"/>
        <c:baseTimeUnit val="years"/>
      </c:dateAx>
      <c:valAx>
        <c:axId val="44049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0500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441-4948-B12E-EF07B6005B8B}"/>
            </c:ext>
          </c:extLst>
        </c:ser>
        <c:dLbls>
          <c:showLegendKey val="0"/>
          <c:showVal val="0"/>
          <c:showCatName val="0"/>
          <c:showSerName val="0"/>
          <c:showPercent val="0"/>
          <c:showBubbleSize val="0"/>
        </c:dLbls>
        <c:gapWidth val="150"/>
        <c:axId val="440505592"/>
        <c:axId val="44050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441-4948-B12E-EF07B6005B8B}"/>
            </c:ext>
          </c:extLst>
        </c:ser>
        <c:dLbls>
          <c:showLegendKey val="0"/>
          <c:showVal val="0"/>
          <c:showCatName val="0"/>
          <c:showSerName val="0"/>
          <c:showPercent val="0"/>
          <c:showBubbleSize val="0"/>
        </c:dLbls>
        <c:marker val="1"/>
        <c:smooth val="0"/>
        <c:axId val="440505592"/>
        <c:axId val="440505984"/>
      </c:lineChart>
      <c:dateAx>
        <c:axId val="440505592"/>
        <c:scaling>
          <c:orientation val="minMax"/>
        </c:scaling>
        <c:delete val="1"/>
        <c:axPos val="b"/>
        <c:numFmt formatCode="ge" sourceLinked="1"/>
        <c:majorTickMark val="none"/>
        <c:minorTickMark val="none"/>
        <c:tickLblPos val="none"/>
        <c:crossAx val="440505984"/>
        <c:crosses val="autoZero"/>
        <c:auto val="1"/>
        <c:lblOffset val="100"/>
        <c:baseTimeUnit val="years"/>
      </c:dateAx>
      <c:valAx>
        <c:axId val="44050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0505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808.3</c:v>
                </c:pt>
                <c:pt idx="1">
                  <c:v>856.51</c:v>
                </c:pt>
                <c:pt idx="2">
                  <c:v>806.74</c:v>
                </c:pt>
                <c:pt idx="3">
                  <c:v>905.84</c:v>
                </c:pt>
                <c:pt idx="4">
                  <c:v>928.04</c:v>
                </c:pt>
              </c:numCache>
            </c:numRef>
          </c:val>
          <c:extLst>
            <c:ext xmlns:c16="http://schemas.microsoft.com/office/drawing/2014/chart" uri="{C3380CC4-5D6E-409C-BE32-E72D297353CC}">
              <c16:uniqueId val="{00000000-21F5-4C3B-AF76-5D0BE3B7580B}"/>
            </c:ext>
          </c:extLst>
        </c:ser>
        <c:dLbls>
          <c:showLegendKey val="0"/>
          <c:showVal val="0"/>
          <c:showCatName val="0"/>
          <c:showSerName val="0"/>
          <c:showPercent val="0"/>
          <c:showBubbleSize val="0"/>
        </c:dLbls>
        <c:gapWidth val="150"/>
        <c:axId val="440504024"/>
        <c:axId val="44050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189</c:v>
                </c:pt>
                <c:pt idx="1">
                  <c:v>59.52</c:v>
                </c:pt>
                <c:pt idx="2">
                  <c:v>102.8</c:v>
                </c:pt>
                <c:pt idx="3">
                  <c:v>55.24</c:v>
                </c:pt>
                <c:pt idx="4">
                  <c:v>34.340000000000003</c:v>
                </c:pt>
              </c:numCache>
            </c:numRef>
          </c:val>
          <c:smooth val="0"/>
          <c:extLst>
            <c:ext xmlns:c16="http://schemas.microsoft.com/office/drawing/2014/chart" uri="{C3380CC4-5D6E-409C-BE32-E72D297353CC}">
              <c16:uniqueId val="{00000001-21F5-4C3B-AF76-5D0BE3B7580B}"/>
            </c:ext>
          </c:extLst>
        </c:ser>
        <c:dLbls>
          <c:showLegendKey val="0"/>
          <c:showVal val="0"/>
          <c:showCatName val="0"/>
          <c:showSerName val="0"/>
          <c:showPercent val="0"/>
          <c:showBubbleSize val="0"/>
        </c:dLbls>
        <c:marker val="1"/>
        <c:smooth val="0"/>
        <c:axId val="440504024"/>
        <c:axId val="440504416"/>
      </c:lineChart>
      <c:dateAx>
        <c:axId val="440504024"/>
        <c:scaling>
          <c:orientation val="minMax"/>
        </c:scaling>
        <c:delete val="1"/>
        <c:axPos val="b"/>
        <c:numFmt formatCode="ge" sourceLinked="1"/>
        <c:majorTickMark val="none"/>
        <c:minorTickMark val="none"/>
        <c:tickLblPos val="none"/>
        <c:crossAx val="440504416"/>
        <c:crosses val="autoZero"/>
        <c:auto val="1"/>
        <c:lblOffset val="100"/>
        <c:baseTimeUnit val="years"/>
      </c:dateAx>
      <c:valAx>
        <c:axId val="44050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0504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117.37</c:v>
                </c:pt>
                <c:pt idx="1">
                  <c:v>27.48</c:v>
                </c:pt>
                <c:pt idx="2">
                  <c:v>30.19</c:v>
                </c:pt>
                <c:pt idx="3">
                  <c:v>8.99</c:v>
                </c:pt>
                <c:pt idx="4">
                  <c:v>9.2899999999999991</c:v>
                </c:pt>
              </c:numCache>
            </c:numRef>
          </c:val>
          <c:extLst>
            <c:ext xmlns:c16="http://schemas.microsoft.com/office/drawing/2014/chart" uri="{C3380CC4-5D6E-409C-BE32-E72D297353CC}">
              <c16:uniqueId val="{00000000-53E7-4B0F-A264-7237403562F2}"/>
            </c:ext>
          </c:extLst>
        </c:ser>
        <c:dLbls>
          <c:showLegendKey val="0"/>
          <c:showVal val="0"/>
          <c:showCatName val="0"/>
          <c:showSerName val="0"/>
          <c:showPercent val="0"/>
          <c:showBubbleSize val="0"/>
        </c:dLbls>
        <c:gapWidth val="150"/>
        <c:axId val="440946176"/>
        <c:axId val="44094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295.92</c:v>
                </c:pt>
                <c:pt idx="1">
                  <c:v>322.33999999999997</c:v>
                </c:pt>
                <c:pt idx="2">
                  <c:v>366.75</c:v>
                </c:pt>
                <c:pt idx="3">
                  <c:v>291.2</c:v>
                </c:pt>
                <c:pt idx="4">
                  <c:v>202.79</c:v>
                </c:pt>
              </c:numCache>
            </c:numRef>
          </c:val>
          <c:smooth val="0"/>
          <c:extLst>
            <c:ext xmlns:c16="http://schemas.microsoft.com/office/drawing/2014/chart" uri="{C3380CC4-5D6E-409C-BE32-E72D297353CC}">
              <c16:uniqueId val="{00000001-53E7-4B0F-A264-7237403562F2}"/>
            </c:ext>
          </c:extLst>
        </c:ser>
        <c:dLbls>
          <c:showLegendKey val="0"/>
          <c:showVal val="0"/>
          <c:showCatName val="0"/>
          <c:showSerName val="0"/>
          <c:showPercent val="0"/>
          <c:showBubbleSize val="0"/>
        </c:dLbls>
        <c:marker val="1"/>
        <c:smooth val="0"/>
        <c:axId val="440946176"/>
        <c:axId val="440946960"/>
      </c:lineChart>
      <c:dateAx>
        <c:axId val="440946176"/>
        <c:scaling>
          <c:orientation val="minMax"/>
        </c:scaling>
        <c:delete val="1"/>
        <c:axPos val="b"/>
        <c:numFmt formatCode="ge" sourceLinked="1"/>
        <c:majorTickMark val="none"/>
        <c:minorTickMark val="none"/>
        <c:tickLblPos val="none"/>
        <c:crossAx val="440946960"/>
        <c:crosses val="autoZero"/>
        <c:auto val="1"/>
        <c:lblOffset val="100"/>
        <c:baseTimeUnit val="years"/>
      </c:dateAx>
      <c:valAx>
        <c:axId val="44094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094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354.34</c:v>
                </c:pt>
                <c:pt idx="1">
                  <c:v>333.09</c:v>
                </c:pt>
                <c:pt idx="2">
                  <c:v>287.23</c:v>
                </c:pt>
                <c:pt idx="3">
                  <c:v>291.97000000000003</c:v>
                </c:pt>
                <c:pt idx="4">
                  <c:v>419.19</c:v>
                </c:pt>
              </c:numCache>
            </c:numRef>
          </c:val>
          <c:extLst>
            <c:ext xmlns:c16="http://schemas.microsoft.com/office/drawing/2014/chart" uri="{C3380CC4-5D6E-409C-BE32-E72D297353CC}">
              <c16:uniqueId val="{00000000-B01A-46A7-BE47-541409B2C286}"/>
            </c:ext>
          </c:extLst>
        </c:ser>
        <c:dLbls>
          <c:showLegendKey val="0"/>
          <c:showVal val="0"/>
          <c:showCatName val="0"/>
          <c:showSerName val="0"/>
          <c:showPercent val="0"/>
          <c:showBubbleSize val="0"/>
        </c:dLbls>
        <c:gapWidth val="150"/>
        <c:axId val="440945784"/>
        <c:axId val="440948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803.29</c:v>
                </c:pt>
                <c:pt idx="1">
                  <c:v>760.12</c:v>
                </c:pt>
                <c:pt idx="2">
                  <c:v>492.59</c:v>
                </c:pt>
                <c:pt idx="3">
                  <c:v>503.8</c:v>
                </c:pt>
                <c:pt idx="4">
                  <c:v>768.3</c:v>
                </c:pt>
              </c:numCache>
            </c:numRef>
          </c:val>
          <c:smooth val="0"/>
          <c:extLst>
            <c:ext xmlns:c16="http://schemas.microsoft.com/office/drawing/2014/chart" uri="{C3380CC4-5D6E-409C-BE32-E72D297353CC}">
              <c16:uniqueId val="{00000001-B01A-46A7-BE47-541409B2C286}"/>
            </c:ext>
          </c:extLst>
        </c:ser>
        <c:dLbls>
          <c:showLegendKey val="0"/>
          <c:showVal val="0"/>
          <c:showCatName val="0"/>
          <c:showSerName val="0"/>
          <c:showPercent val="0"/>
          <c:showBubbleSize val="0"/>
        </c:dLbls>
        <c:marker val="1"/>
        <c:smooth val="0"/>
        <c:axId val="440945784"/>
        <c:axId val="440948920"/>
      </c:lineChart>
      <c:dateAx>
        <c:axId val="440945784"/>
        <c:scaling>
          <c:orientation val="minMax"/>
        </c:scaling>
        <c:delete val="1"/>
        <c:axPos val="b"/>
        <c:numFmt formatCode="ge" sourceLinked="1"/>
        <c:majorTickMark val="none"/>
        <c:minorTickMark val="none"/>
        <c:tickLblPos val="none"/>
        <c:crossAx val="440948920"/>
        <c:crosses val="autoZero"/>
        <c:auto val="1"/>
        <c:lblOffset val="100"/>
        <c:baseTimeUnit val="years"/>
      </c:dateAx>
      <c:valAx>
        <c:axId val="440948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0945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54.19</c:v>
                </c:pt>
                <c:pt idx="1">
                  <c:v>55.93</c:v>
                </c:pt>
                <c:pt idx="2">
                  <c:v>60.13</c:v>
                </c:pt>
                <c:pt idx="3">
                  <c:v>56.96</c:v>
                </c:pt>
                <c:pt idx="4">
                  <c:v>58.15</c:v>
                </c:pt>
              </c:numCache>
            </c:numRef>
          </c:val>
          <c:extLst>
            <c:ext xmlns:c16="http://schemas.microsoft.com/office/drawing/2014/chart" uri="{C3380CC4-5D6E-409C-BE32-E72D297353CC}">
              <c16:uniqueId val="{00000000-1E48-4BF7-8935-9B40A105BC7F}"/>
            </c:ext>
          </c:extLst>
        </c:ser>
        <c:dLbls>
          <c:showLegendKey val="0"/>
          <c:showVal val="0"/>
          <c:showCatName val="0"/>
          <c:showSerName val="0"/>
          <c:showPercent val="0"/>
          <c:showBubbleSize val="0"/>
        </c:dLbls>
        <c:gapWidth val="150"/>
        <c:axId val="440949704"/>
        <c:axId val="440947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56.63</c:v>
                </c:pt>
                <c:pt idx="1">
                  <c:v>50.17</c:v>
                </c:pt>
                <c:pt idx="2">
                  <c:v>46.53</c:v>
                </c:pt>
                <c:pt idx="3">
                  <c:v>51.58</c:v>
                </c:pt>
                <c:pt idx="4">
                  <c:v>53.36</c:v>
                </c:pt>
              </c:numCache>
            </c:numRef>
          </c:val>
          <c:smooth val="0"/>
          <c:extLst>
            <c:ext xmlns:c16="http://schemas.microsoft.com/office/drawing/2014/chart" uri="{C3380CC4-5D6E-409C-BE32-E72D297353CC}">
              <c16:uniqueId val="{00000001-1E48-4BF7-8935-9B40A105BC7F}"/>
            </c:ext>
          </c:extLst>
        </c:ser>
        <c:dLbls>
          <c:showLegendKey val="0"/>
          <c:showVal val="0"/>
          <c:showCatName val="0"/>
          <c:showSerName val="0"/>
          <c:showPercent val="0"/>
          <c:showBubbleSize val="0"/>
        </c:dLbls>
        <c:marker val="1"/>
        <c:smooth val="0"/>
        <c:axId val="440949704"/>
        <c:axId val="440947744"/>
      </c:lineChart>
      <c:dateAx>
        <c:axId val="440949704"/>
        <c:scaling>
          <c:orientation val="minMax"/>
        </c:scaling>
        <c:delete val="1"/>
        <c:axPos val="b"/>
        <c:numFmt formatCode="ge" sourceLinked="1"/>
        <c:majorTickMark val="none"/>
        <c:minorTickMark val="none"/>
        <c:tickLblPos val="none"/>
        <c:crossAx val="440947744"/>
        <c:crosses val="autoZero"/>
        <c:auto val="1"/>
        <c:lblOffset val="100"/>
        <c:baseTimeUnit val="years"/>
      </c:dateAx>
      <c:valAx>
        <c:axId val="44094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0949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279.58999999999997</c:v>
                </c:pt>
                <c:pt idx="1">
                  <c:v>272.99</c:v>
                </c:pt>
                <c:pt idx="2">
                  <c:v>255.73</c:v>
                </c:pt>
                <c:pt idx="3">
                  <c:v>268.57</c:v>
                </c:pt>
                <c:pt idx="4">
                  <c:v>266.13</c:v>
                </c:pt>
              </c:numCache>
            </c:numRef>
          </c:val>
          <c:extLst>
            <c:ext xmlns:c16="http://schemas.microsoft.com/office/drawing/2014/chart" uri="{C3380CC4-5D6E-409C-BE32-E72D297353CC}">
              <c16:uniqueId val="{00000000-5FA3-4BB7-81EE-D5E4B68B5C4C}"/>
            </c:ext>
          </c:extLst>
        </c:ser>
        <c:dLbls>
          <c:showLegendKey val="0"/>
          <c:showVal val="0"/>
          <c:showCatName val="0"/>
          <c:showSerName val="0"/>
          <c:showPercent val="0"/>
          <c:showBubbleSize val="0"/>
        </c:dLbls>
        <c:gapWidth val="150"/>
        <c:axId val="440942648"/>
        <c:axId val="440943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272.66000000000003</c:v>
                </c:pt>
                <c:pt idx="1">
                  <c:v>329.08</c:v>
                </c:pt>
                <c:pt idx="2">
                  <c:v>373.71</c:v>
                </c:pt>
                <c:pt idx="3">
                  <c:v>333.58</c:v>
                </c:pt>
                <c:pt idx="4">
                  <c:v>347.38</c:v>
                </c:pt>
              </c:numCache>
            </c:numRef>
          </c:val>
          <c:smooth val="0"/>
          <c:extLst>
            <c:ext xmlns:c16="http://schemas.microsoft.com/office/drawing/2014/chart" uri="{C3380CC4-5D6E-409C-BE32-E72D297353CC}">
              <c16:uniqueId val="{00000001-5FA3-4BB7-81EE-D5E4B68B5C4C}"/>
            </c:ext>
          </c:extLst>
        </c:ser>
        <c:dLbls>
          <c:showLegendKey val="0"/>
          <c:showVal val="0"/>
          <c:showCatName val="0"/>
          <c:showSerName val="0"/>
          <c:showPercent val="0"/>
          <c:showBubbleSize val="0"/>
        </c:dLbls>
        <c:marker val="1"/>
        <c:smooth val="0"/>
        <c:axId val="440942648"/>
        <c:axId val="440943432"/>
      </c:lineChart>
      <c:dateAx>
        <c:axId val="440942648"/>
        <c:scaling>
          <c:orientation val="minMax"/>
        </c:scaling>
        <c:delete val="1"/>
        <c:axPos val="b"/>
        <c:numFmt formatCode="ge" sourceLinked="1"/>
        <c:majorTickMark val="none"/>
        <c:minorTickMark val="none"/>
        <c:tickLblPos val="none"/>
        <c:crossAx val="440943432"/>
        <c:crosses val="autoZero"/>
        <c:auto val="1"/>
        <c:lblOffset val="100"/>
        <c:baseTimeUnit val="years"/>
      </c:dateAx>
      <c:valAx>
        <c:axId val="440943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0942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【157.83】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【878.58】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【52.62】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S9" zoomScaleNormal="100" workbookViewId="0">
      <selection activeCell="CL44" sqref="CL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島根県　松江市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個別排水処理</v>
      </c>
      <c r="Q8" s="48"/>
      <c r="R8" s="48"/>
      <c r="S8" s="48"/>
      <c r="T8" s="48"/>
      <c r="U8" s="48"/>
      <c r="V8" s="48"/>
      <c r="W8" s="48" t="str">
        <f>データ!L6</f>
        <v>L3</v>
      </c>
      <c r="X8" s="48"/>
      <c r="Y8" s="48"/>
      <c r="Z8" s="48"/>
      <c r="AA8" s="48"/>
      <c r="AB8" s="48"/>
      <c r="AC8" s="48"/>
      <c r="AD8" s="49" t="str">
        <f>データ!$M$6</f>
        <v>自治体職員</v>
      </c>
      <c r="AE8" s="49"/>
      <c r="AF8" s="49"/>
      <c r="AG8" s="49"/>
      <c r="AH8" s="49"/>
      <c r="AI8" s="49"/>
      <c r="AJ8" s="49"/>
      <c r="AK8" s="3"/>
      <c r="AL8" s="50">
        <f>データ!S6</f>
        <v>203787</v>
      </c>
      <c r="AM8" s="50"/>
      <c r="AN8" s="50"/>
      <c r="AO8" s="50"/>
      <c r="AP8" s="50"/>
      <c r="AQ8" s="50"/>
      <c r="AR8" s="50"/>
      <c r="AS8" s="50"/>
      <c r="AT8" s="45">
        <f>データ!T6</f>
        <v>572.99</v>
      </c>
      <c r="AU8" s="45"/>
      <c r="AV8" s="45"/>
      <c r="AW8" s="45"/>
      <c r="AX8" s="45"/>
      <c r="AY8" s="45"/>
      <c r="AZ8" s="45"/>
      <c r="BA8" s="45"/>
      <c r="BB8" s="45">
        <f>データ!U6</f>
        <v>355.66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-14.94</v>
      </c>
      <c r="J10" s="45"/>
      <c r="K10" s="45"/>
      <c r="L10" s="45"/>
      <c r="M10" s="45"/>
      <c r="N10" s="45"/>
      <c r="O10" s="45"/>
      <c r="P10" s="45">
        <f>データ!P6</f>
        <v>0.01</v>
      </c>
      <c r="Q10" s="45"/>
      <c r="R10" s="45"/>
      <c r="S10" s="45"/>
      <c r="T10" s="45"/>
      <c r="U10" s="45"/>
      <c r="V10" s="45"/>
      <c r="W10" s="45">
        <f>データ!Q6</f>
        <v>100</v>
      </c>
      <c r="X10" s="45"/>
      <c r="Y10" s="45"/>
      <c r="Z10" s="45"/>
      <c r="AA10" s="45"/>
      <c r="AB10" s="45"/>
      <c r="AC10" s="45"/>
      <c r="AD10" s="50">
        <f>データ!R6</f>
        <v>3024</v>
      </c>
      <c r="AE10" s="50"/>
      <c r="AF10" s="50"/>
      <c r="AG10" s="50"/>
      <c r="AH10" s="50"/>
      <c r="AI10" s="50"/>
      <c r="AJ10" s="50"/>
      <c r="AK10" s="2"/>
      <c r="AL10" s="50">
        <f>データ!V6</f>
        <v>15</v>
      </c>
      <c r="AM10" s="50"/>
      <c r="AN10" s="50"/>
      <c r="AO10" s="50"/>
      <c r="AP10" s="50"/>
      <c r="AQ10" s="50"/>
      <c r="AR10" s="50"/>
      <c r="AS10" s="50"/>
      <c r="AT10" s="45">
        <f>データ!W6</f>
        <v>0.24</v>
      </c>
      <c r="AU10" s="45"/>
      <c r="AV10" s="45"/>
      <c r="AW10" s="45"/>
      <c r="AX10" s="45"/>
      <c r="AY10" s="45"/>
      <c r="AZ10" s="45"/>
      <c r="BA10" s="45"/>
      <c r="BB10" s="45">
        <f>データ!X6</f>
        <v>62.5</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121</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6" t="s">
        <v>31</v>
      </c>
      <c r="BM45" s="77"/>
      <c r="BN45" s="77"/>
      <c r="BO45" s="77"/>
      <c r="BP45" s="77"/>
      <c r="BQ45" s="77"/>
      <c r="BR45" s="77"/>
      <c r="BS45" s="77"/>
      <c r="BT45" s="77"/>
      <c r="BU45" s="77"/>
      <c r="BV45" s="77"/>
      <c r="BW45" s="77"/>
      <c r="BX45" s="77"/>
      <c r="BY45" s="77"/>
      <c r="BZ45" s="7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9"/>
      <c r="BM46" s="80"/>
      <c r="BN46" s="80"/>
      <c r="BO46" s="80"/>
      <c r="BP46" s="80"/>
      <c r="BQ46" s="80"/>
      <c r="BR46" s="80"/>
      <c r="BS46" s="80"/>
      <c r="BT46" s="80"/>
      <c r="BU46" s="80"/>
      <c r="BV46" s="80"/>
      <c r="BW46" s="80"/>
      <c r="BX46" s="80"/>
      <c r="BY46" s="80"/>
      <c r="BZ46" s="8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2" t="s">
        <v>120</v>
      </c>
      <c r="BM47" s="83"/>
      <c r="BN47" s="83"/>
      <c r="BO47" s="83"/>
      <c r="BP47" s="83"/>
      <c r="BQ47" s="83"/>
      <c r="BR47" s="83"/>
      <c r="BS47" s="83"/>
      <c r="BT47" s="83"/>
      <c r="BU47" s="83"/>
      <c r="BV47" s="83"/>
      <c r="BW47" s="83"/>
      <c r="BX47" s="83"/>
      <c r="BY47" s="83"/>
      <c r="BZ47" s="8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2"/>
      <c r="BM48" s="83"/>
      <c r="BN48" s="83"/>
      <c r="BO48" s="83"/>
      <c r="BP48" s="83"/>
      <c r="BQ48" s="83"/>
      <c r="BR48" s="83"/>
      <c r="BS48" s="83"/>
      <c r="BT48" s="83"/>
      <c r="BU48" s="83"/>
      <c r="BV48" s="83"/>
      <c r="BW48" s="83"/>
      <c r="BX48" s="83"/>
      <c r="BY48" s="83"/>
      <c r="BZ48" s="8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2"/>
      <c r="BM49" s="83"/>
      <c r="BN49" s="83"/>
      <c r="BO49" s="83"/>
      <c r="BP49" s="83"/>
      <c r="BQ49" s="83"/>
      <c r="BR49" s="83"/>
      <c r="BS49" s="83"/>
      <c r="BT49" s="83"/>
      <c r="BU49" s="83"/>
      <c r="BV49" s="83"/>
      <c r="BW49" s="83"/>
      <c r="BX49" s="83"/>
      <c r="BY49" s="83"/>
      <c r="BZ49" s="8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2"/>
      <c r="BM50" s="83"/>
      <c r="BN50" s="83"/>
      <c r="BO50" s="83"/>
      <c r="BP50" s="83"/>
      <c r="BQ50" s="83"/>
      <c r="BR50" s="83"/>
      <c r="BS50" s="83"/>
      <c r="BT50" s="83"/>
      <c r="BU50" s="83"/>
      <c r="BV50" s="83"/>
      <c r="BW50" s="83"/>
      <c r="BX50" s="83"/>
      <c r="BY50" s="83"/>
      <c r="BZ50" s="8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2"/>
      <c r="BM51" s="83"/>
      <c r="BN51" s="83"/>
      <c r="BO51" s="83"/>
      <c r="BP51" s="83"/>
      <c r="BQ51" s="83"/>
      <c r="BR51" s="83"/>
      <c r="BS51" s="83"/>
      <c r="BT51" s="83"/>
      <c r="BU51" s="83"/>
      <c r="BV51" s="83"/>
      <c r="BW51" s="83"/>
      <c r="BX51" s="83"/>
      <c r="BY51" s="83"/>
      <c r="BZ51" s="8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2"/>
      <c r="BM52" s="83"/>
      <c r="BN52" s="83"/>
      <c r="BO52" s="83"/>
      <c r="BP52" s="83"/>
      <c r="BQ52" s="83"/>
      <c r="BR52" s="83"/>
      <c r="BS52" s="83"/>
      <c r="BT52" s="83"/>
      <c r="BU52" s="83"/>
      <c r="BV52" s="83"/>
      <c r="BW52" s="83"/>
      <c r="BX52" s="83"/>
      <c r="BY52" s="83"/>
      <c r="BZ52" s="8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2"/>
      <c r="BM53" s="83"/>
      <c r="BN53" s="83"/>
      <c r="BO53" s="83"/>
      <c r="BP53" s="83"/>
      <c r="BQ53" s="83"/>
      <c r="BR53" s="83"/>
      <c r="BS53" s="83"/>
      <c r="BT53" s="83"/>
      <c r="BU53" s="83"/>
      <c r="BV53" s="83"/>
      <c r="BW53" s="83"/>
      <c r="BX53" s="83"/>
      <c r="BY53" s="83"/>
      <c r="BZ53" s="8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2"/>
      <c r="BM54" s="83"/>
      <c r="BN54" s="83"/>
      <c r="BO54" s="83"/>
      <c r="BP54" s="83"/>
      <c r="BQ54" s="83"/>
      <c r="BR54" s="83"/>
      <c r="BS54" s="83"/>
      <c r="BT54" s="83"/>
      <c r="BU54" s="83"/>
      <c r="BV54" s="83"/>
      <c r="BW54" s="83"/>
      <c r="BX54" s="83"/>
      <c r="BY54" s="83"/>
      <c r="BZ54" s="8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2"/>
      <c r="BM55" s="83"/>
      <c r="BN55" s="83"/>
      <c r="BO55" s="83"/>
      <c r="BP55" s="83"/>
      <c r="BQ55" s="83"/>
      <c r="BR55" s="83"/>
      <c r="BS55" s="83"/>
      <c r="BT55" s="83"/>
      <c r="BU55" s="83"/>
      <c r="BV55" s="83"/>
      <c r="BW55" s="83"/>
      <c r="BX55" s="83"/>
      <c r="BY55" s="83"/>
      <c r="BZ55" s="84"/>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82"/>
      <c r="BM56" s="83"/>
      <c r="BN56" s="83"/>
      <c r="BO56" s="83"/>
      <c r="BP56" s="83"/>
      <c r="BQ56" s="83"/>
      <c r="BR56" s="83"/>
      <c r="BS56" s="83"/>
      <c r="BT56" s="83"/>
      <c r="BU56" s="83"/>
      <c r="BV56" s="83"/>
      <c r="BW56" s="83"/>
      <c r="BX56" s="83"/>
      <c r="BY56" s="83"/>
      <c r="BZ56" s="84"/>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82"/>
      <c r="BM57" s="83"/>
      <c r="BN57" s="83"/>
      <c r="BO57" s="83"/>
      <c r="BP57" s="83"/>
      <c r="BQ57" s="83"/>
      <c r="BR57" s="83"/>
      <c r="BS57" s="83"/>
      <c r="BT57" s="83"/>
      <c r="BU57" s="83"/>
      <c r="BV57" s="83"/>
      <c r="BW57" s="83"/>
      <c r="BX57" s="83"/>
      <c r="BY57" s="83"/>
      <c r="BZ57" s="84"/>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2"/>
      <c r="BM58" s="83"/>
      <c r="BN58" s="83"/>
      <c r="BO58" s="83"/>
      <c r="BP58" s="83"/>
      <c r="BQ58" s="83"/>
      <c r="BR58" s="83"/>
      <c r="BS58" s="83"/>
      <c r="BT58" s="83"/>
      <c r="BU58" s="83"/>
      <c r="BV58" s="83"/>
      <c r="BW58" s="83"/>
      <c r="BX58" s="83"/>
      <c r="BY58" s="83"/>
      <c r="BZ58" s="84"/>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2"/>
      <c r="BM59" s="83"/>
      <c r="BN59" s="83"/>
      <c r="BO59" s="83"/>
      <c r="BP59" s="83"/>
      <c r="BQ59" s="83"/>
      <c r="BR59" s="83"/>
      <c r="BS59" s="83"/>
      <c r="BT59" s="83"/>
      <c r="BU59" s="83"/>
      <c r="BV59" s="83"/>
      <c r="BW59" s="83"/>
      <c r="BX59" s="83"/>
      <c r="BY59" s="83"/>
      <c r="BZ59" s="84"/>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82"/>
      <c r="BM60" s="83"/>
      <c r="BN60" s="83"/>
      <c r="BO60" s="83"/>
      <c r="BP60" s="83"/>
      <c r="BQ60" s="83"/>
      <c r="BR60" s="83"/>
      <c r="BS60" s="83"/>
      <c r="BT60" s="83"/>
      <c r="BU60" s="83"/>
      <c r="BV60" s="83"/>
      <c r="BW60" s="83"/>
      <c r="BX60" s="83"/>
      <c r="BY60" s="83"/>
      <c r="BZ60" s="84"/>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82"/>
      <c r="BM61" s="83"/>
      <c r="BN61" s="83"/>
      <c r="BO61" s="83"/>
      <c r="BP61" s="83"/>
      <c r="BQ61" s="83"/>
      <c r="BR61" s="83"/>
      <c r="BS61" s="83"/>
      <c r="BT61" s="83"/>
      <c r="BU61" s="83"/>
      <c r="BV61" s="83"/>
      <c r="BW61" s="83"/>
      <c r="BX61" s="83"/>
      <c r="BY61" s="83"/>
      <c r="BZ61" s="8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2"/>
      <c r="BM62" s="83"/>
      <c r="BN62" s="83"/>
      <c r="BO62" s="83"/>
      <c r="BP62" s="83"/>
      <c r="BQ62" s="83"/>
      <c r="BR62" s="83"/>
      <c r="BS62" s="83"/>
      <c r="BT62" s="83"/>
      <c r="BU62" s="83"/>
      <c r="BV62" s="83"/>
      <c r="BW62" s="83"/>
      <c r="BX62" s="83"/>
      <c r="BY62" s="83"/>
      <c r="BZ62" s="8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5"/>
      <c r="BM63" s="86"/>
      <c r="BN63" s="86"/>
      <c r="BO63" s="86"/>
      <c r="BP63" s="86"/>
      <c r="BQ63" s="86"/>
      <c r="BR63" s="86"/>
      <c r="BS63" s="86"/>
      <c r="BT63" s="86"/>
      <c r="BU63" s="86"/>
      <c r="BV63" s="86"/>
      <c r="BW63" s="86"/>
      <c r="BX63" s="86"/>
      <c r="BY63" s="86"/>
      <c r="BZ63" s="8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6" t="s">
        <v>37</v>
      </c>
      <c r="BM64" s="77"/>
      <c r="BN64" s="77"/>
      <c r="BO64" s="77"/>
      <c r="BP64" s="77"/>
      <c r="BQ64" s="77"/>
      <c r="BR64" s="77"/>
      <c r="BS64" s="77"/>
      <c r="BT64" s="77"/>
      <c r="BU64" s="77"/>
      <c r="BV64" s="77"/>
      <c r="BW64" s="77"/>
      <c r="BX64" s="77"/>
      <c r="BY64" s="77"/>
      <c r="BZ64" s="7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9"/>
      <c r="BM65" s="80"/>
      <c r="BN65" s="80"/>
      <c r="BO65" s="80"/>
      <c r="BP65" s="80"/>
      <c r="BQ65" s="80"/>
      <c r="BR65" s="80"/>
      <c r="BS65" s="80"/>
      <c r="BT65" s="80"/>
      <c r="BU65" s="80"/>
      <c r="BV65" s="80"/>
      <c r="BW65" s="80"/>
      <c r="BX65" s="80"/>
      <c r="BY65" s="80"/>
      <c r="BZ65" s="8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8" t="s">
        <v>122</v>
      </c>
      <c r="BM66" s="89"/>
      <c r="BN66" s="89"/>
      <c r="BO66" s="89"/>
      <c r="BP66" s="89"/>
      <c r="BQ66" s="89"/>
      <c r="BR66" s="89"/>
      <c r="BS66" s="89"/>
      <c r="BT66" s="89"/>
      <c r="BU66" s="89"/>
      <c r="BV66" s="89"/>
      <c r="BW66" s="89"/>
      <c r="BX66" s="89"/>
      <c r="BY66" s="89"/>
      <c r="BZ66" s="9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8"/>
      <c r="BM67" s="89"/>
      <c r="BN67" s="89"/>
      <c r="BO67" s="89"/>
      <c r="BP67" s="89"/>
      <c r="BQ67" s="89"/>
      <c r="BR67" s="89"/>
      <c r="BS67" s="89"/>
      <c r="BT67" s="89"/>
      <c r="BU67" s="89"/>
      <c r="BV67" s="89"/>
      <c r="BW67" s="89"/>
      <c r="BX67" s="89"/>
      <c r="BY67" s="89"/>
      <c r="BZ67" s="9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8"/>
      <c r="BM68" s="89"/>
      <c r="BN68" s="89"/>
      <c r="BO68" s="89"/>
      <c r="BP68" s="89"/>
      <c r="BQ68" s="89"/>
      <c r="BR68" s="89"/>
      <c r="BS68" s="89"/>
      <c r="BT68" s="89"/>
      <c r="BU68" s="89"/>
      <c r="BV68" s="89"/>
      <c r="BW68" s="89"/>
      <c r="BX68" s="89"/>
      <c r="BY68" s="89"/>
      <c r="BZ68" s="9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8"/>
      <c r="BM69" s="89"/>
      <c r="BN69" s="89"/>
      <c r="BO69" s="89"/>
      <c r="BP69" s="89"/>
      <c r="BQ69" s="89"/>
      <c r="BR69" s="89"/>
      <c r="BS69" s="89"/>
      <c r="BT69" s="89"/>
      <c r="BU69" s="89"/>
      <c r="BV69" s="89"/>
      <c r="BW69" s="89"/>
      <c r="BX69" s="89"/>
      <c r="BY69" s="89"/>
      <c r="BZ69" s="9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8"/>
      <c r="BM70" s="89"/>
      <c r="BN70" s="89"/>
      <c r="BO70" s="89"/>
      <c r="BP70" s="89"/>
      <c r="BQ70" s="89"/>
      <c r="BR70" s="89"/>
      <c r="BS70" s="89"/>
      <c r="BT70" s="89"/>
      <c r="BU70" s="89"/>
      <c r="BV70" s="89"/>
      <c r="BW70" s="89"/>
      <c r="BX70" s="89"/>
      <c r="BY70" s="89"/>
      <c r="BZ70" s="9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8"/>
      <c r="BM71" s="89"/>
      <c r="BN71" s="89"/>
      <c r="BO71" s="89"/>
      <c r="BP71" s="89"/>
      <c r="BQ71" s="89"/>
      <c r="BR71" s="89"/>
      <c r="BS71" s="89"/>
      <c r="BT71" s="89"/>
      <c r="BU71" s="89"/>
      <c r="BV71" s="89"/>
      <c r="BW71" s="89"/>
      <c r="BX71" s="89"/>
      <c r="BY71" s="89"/>
      <c r="BZ71" s="9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8"/>
      <c r="BM72" s="89"/>
      <c r="BN72" s="89"/>
      <c r="BO72" s="89"/>
      <c r="BP72" s="89"/>
      <c r="BQ72" s="89"/>
      <c r="BR72" s="89"/>
      <c r="BS72" s="89"/>
      <c r="BT72" s="89"/>
      <c r="BU72" s="89"/>
      <c r="BV72" s="89"/>
      <c r="BW72" s="89"/>
      <c r="BX72" s="89"/>
      <c r="BY72" s="89"/>
      <c r="BZ72" s="9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8"/>
      <c r="BM73" s="89"/>
      <c r="BN73" s="89"/>
      <c r="BO73" s="89"/>
      <c r="BP73" s="89"/>
      <c r="BQ73" s="89"/>
      <c r="BR73" s="89"/>
      <c r="BS73" s="89"/>
      <c r="BT73" s="89"/>
      <c r="BU73" s="89"/>
      <c r="BV73" s="89"/>
      <c r="BW73" s="89"/>
      <c r="BX73" s="89"/>
      <c r="BY73" s="89"/>
      <c r="BZ73" s="9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8"/>
      <c r="BM74" s="89"/>
      <c r="BN74" s="89"/>
      <c r="BO74" s="89"/>
      <c r="BP74" s="89"/>
      <c r="BQ74" s="89"/>
      <c r="BR74" s="89"/>
      <c r="BS74" s="89"/>
      <c r="BT74" s="89"/>
      <c r="BU74" s="89"/>
      <c r="BV74" s="89"/>
      <c r="BW74" s="89"/>
      <c r="BX74" s="89"/>
      <c r="BY74" s="89"/>
      <c r="BZ74" s="9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8"/>
      <c r="BM75" s="89"/>
      <c r="BN75" s="89"/>
      <c r="BO75" s="89"/>
      <c r="BP75" s="89"/>
      <c r="BQ75" s="89"/>
      <c r="BR75" s="89"/>
      <c r="BS75" s="89"/>
      <c r="BT75" s="89"/>
      <c r="BU75" s="89"/>
      <c r="BV75" s="89"/>
      <c r="BW75" s="89"/>
      <c r="BX75" s="89"/>
      <c r="BY75" s="89"/>
      <c r="BZ75" s="9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8"/>
      <c r="BM76" s="89"/>
      <c r="BN76" s="89"/>
      <c r="BO76" s="89"/>
      <c r="BP76" s="89"/>
      <c r="BQ76" s="89"/>
      <c r="BR76" s="89"/>
      <c r="BS76" s="89"/>
      <c r="BT76" s="89"/>
      <c r="BU76" s="89"/>
      <c r="BV76" s="89"/>
      <c r="BW76" s="89"/>
      <c r="BX76" s="89"/>
      <c r="BY76" s="89"/>
      <c r="BZ76" s="9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8"/>
      <c r="BM77" s="89"/>
      <c r="BN77" s="89"/>
      <c r="BO77" s="89"/>
      <c r="BP77" s="89"/>
      <c r="BQ77" s="89"/>
      <c r="BR77" s="89"/>
      <c r="BS77" s="89"/>
      <c r="BT77" s="89"/>
      <c r="BU77" s="89"/>
      <c r="BV77" s="89"/>
      <c r="BW77" s="89"/>
      <c r="BX77" s="89"/>
      <c r="BY77" s="89"/>
      <c r="BZ77" s="9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8"/>
      <c r="BM78" s="89"/>
      <c r="BN78" s="89"/>
      <c r="BO78" s="89"/>
      <c r="BP78" s="89"/>
      <c r="BQ78" s="89"/>
      <c r="BR78" s="89"/>
      <c r="BS78" s="89"/>
      <c r="BT78" s="89"/>
      <c r="BU78" s="89"/>
      <c r="BV78" s="89"/>
      <c r="BW78" s="89"/>
      <c r="BX78" s="89"/>
      <c r="BY78" s="89"/>
      <c r="BZ78" s="90"/>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88"/>
      <c r="BM79" s="89"/>
      <c r="BN79" s="89"/>
      <c r="BO79" s="89"/>
      <c r="BP79" s="89"/>
      <c r="BQ79" s="89"/>
      <c r="BR79" s="89"/>
      <c r="BS79" s="89"/>
      <c r="BT79" s="89"/>
      <c r="BU79" s="89"/>
      <c r="BV79" s="89"/>
      <c r="BW79" s="89"/>
      <c r="BX79" s="89"/>
      <c r="BY79" s="89"/>
      <c r="BZ79" s="90"/>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88"/>
      <c r="BM80" s="89"/>
      <c r="BN80" s="89"/>
      <c r="BO80" s="89"/>
      <c r="BP80" s="89"/>
      <c r="BQ80" s="89"/>
      <c r="BR80" s="89"/>
      <c r="BS80" s="89"/>
      <c r="BT80" s="89"/>
      <c r="BU80" s="89"/>
      <c r="BV80" s="89"/>
      <c r="BW80" s="89"/>
      <c r="BX80" s="89"/>
      <c r="BY80" s="89"/>
      <c r="BZ80" s="9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8"/>
      <c r="BM81" s="89"/>
      <c r="BN81" s="89"/>
      <c r="BO81" s="89"/>
      <c r="BP81" s="89"/>
      <c r="BQ81" s="89"/>
      <c r="BR81" s="89"/>
      <c r="BS81" s="89"/>
      <c r="BT81" s="89"/>
      <c r="BU81" s="89"/>
      <c r="BV81" s="89"/>
      <c r="BW81" s="89"/>
      <c r="BX81" s="89"/>
      <c r="BY81" s="89"/>
      <c r="BZ81" s="9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91"/>
      <c r="BM82" s="92"/>
      <c r="BN82" s="92"/>
      <c r="BO82" s="92"/>
      <c r="BP82" s="92"/>
      <c r="BQ82" s="92"/>
      <c r="BR82" s="92"/>
      <c r="BS82" s="92"/>
      <c r="BT82" s="92"/>
      <c r="BU82" s="92"/>
      <c r="BV82" s="92"/>
      <c r="BW82" s="92"/>
      <c r="BX82" s="92"/>
      <c r="BY82" s="92"/>
      <c r="BZ82" s="9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【98.29】</v>
      </c>
      <c r="F86" s="26" t="str">
        <f>データ!AT6</f>
        <v>【157.83】</v>
      </c>
      <c r="G86" s="26" t="str">
        <f>データ!BE6</f>
        <v>【299.39】</v>
      </c>
      <c r="H86" s="26" t="str">
        <f>データ!BP6</f>
        <v>【878.58】</v>
      </c>
      <c r="I86" s="26" t="str">
        <f>データ!CA6</f>
        <v>【52.62】</v>
      </c>
      <c r="J86" s="26" t="str">
        <f>データ!CL6</f>
        <v>【296.38】</v>
      </c>
      <c r="K86" s="26" t="str">
        <f>データ!CW6</f>
        <v>【51.55】</v>
      </c>
      <c r="L86" s="26" t="str">
        <f>データ!DH6</f>
        <v>【80.14】</v>
      </c>
      <c r="M86" s="26" t="str">
        <f>データ!DS6</f>
        <v>【34.65】</v>
      </c>
      <c r="N86" s="26" t="str">
        <f>データ!ED6</f>
        <v>【-】</v>
      </c>
      <c r="O86" s="26" t="str">
        <f>データ!EO6</f>
        <v>【-】</v>
      </c>
    </row>
  </sheetData>
  <sheetProtection algorithmName="SHA-512" hashValue="weh6jHOJ9NQ4G3xRU5gh7H8/cA464efm/T0r9jcB20XDWXzKXhIMqr4jGsQq7IdpI3r2zt1JCCrLcsePMpq95g==" saltValue="4Oeag4CNQpVvfw7Hpjr7b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95" t="s">
        <v>64</v>
      </c>
      <c r="I3" s="96"/>
      <c r="J3" s="96"/>
      <c r="K3" s="96"/>
      <c r="L3" s="96"/>
      <c r="M3" s="96"/>
      <c r="N3" s="96"/>
      <c r="O3" s="96"/>
      <c r="P3" s="96"/>
      <c r="Q3" s="96"/>
      <c r="R3" s="96"/>
      <c r="S3" s="96"/>
      <c r="T3" s="96"/>
      <c r="U3" s="96"/>
      <c r="V3" s="96"/>
      <c r="W3" s="96"/>
      <c r="X3" s="97"/>
      <c r="Y3" s="101" t="s">
        <v>65</v>
      </c>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t="s">
        <v>66</v>
      </c>
      <c r="DJ3" s="94"/>
      <c r="DK3" s="94"/>
      <c r="DL3" s="94"/>
      <c r="DM3" s="94"/>
      <c r="DN3" s="94"/>
      <c r="DO3" s="94"/>
      <c r="DP3" s="94"/>
      <c r="DQ3" s="94"/>
      <c r="DR3" s="94"/>
      <c r="DS3" s="94"/>
      <c r="DT3" s="94"/>
      <c r="DU3" s="94"/>
      <c r="DV3" s="94"/>
      <c r="DW3" s="94"/>
      <c r="DX3" s="94"/>
      <c r="DY3" s="94"/>
      <c r="DZ3" s="94"/>
      <c r="EA3" s="94"/>
      <c r="EB3" s="94"/>
      <c r="EC3" s="94"/>
      <c r="ED3" s="94"/>
      <c r="EE3" s="94"/>
      <c r="EF3" s="94"/>
      <c r="EG3" s="94"/>
      <c r="EH3" s="94"/>
      <c r="EI3" s="94"/>
      <c r="EJ3" s="94"/>
      <c r="EK3" s="94"/>
      <c r="EL3" s="94"/>
      <c r="EM3" s="94"/>
      <c r="EN3" s="94"/>
      <c r="EO3" s="94"/>
    </row>
    <row r="4" spans="1:148" x14ac:dyDescent="0.15">
      <c r="A4" s="28" t="s">
        <v>67</v>
      </c>
      <c r="B4" s="30"/>
      <c r="C4" s="30"/>
      <c r="D4" s="30"/>
      <c r="E4" s="30"/>
      <c r="F4" s="30"/>
      <c r="G4" s="30"/>
      <c r="H4" s="98"/>
      <c r="I4" s="99"/>
      <c r="J4" s="99"/>
      <c r="K4" s="99"/>
      <c r="L4" s="99"/>
      <c r="M4" s="99"/>
      <c r="N4" s="99"/>
      <c r="O4" s="99"/>
      <c r="P4" s="99"/>
      <c r="Q4" s="99"/>
      <c r="R4" s="99"/>
      <c r="S4" s="99"/>
      <c r="T4" s="99"/>
      <c r="U4" s="99"/>
      <c r="V4" s="99"/>
      <c r="W4" s="99"/>
      <c r="X4" s="100"/>
      <c r="Y4" s="94" t="s">
        <v>68</v>
      </c>
      <c r="Z4" s="94"/>
      <c r="AA4" s="94"/>
      <c r="AB4" s="94"/>
      <c r="AC4" s="94"/>
      <c r="AD4" s="94"/>
      <c r="AE4" s="94"/>
      <c r="AF4" s="94"/>
      <c r="AG4" s="94"/>
      <c r="AH4" s="94"/>
      <c r="AI4" s="94"/>
      <c r="AJ4" s="94" t="s">
        <v>69</v>
      </c>
      <c r="AK4" s="94"/>
      <c r="AL4" s="94"/>
      <c r="AM4" s="94"/>
      <c r="AN4" s="94"/>
      <c r="AO4" s="94"/>
      <c r="AP4" s="94"/>
      <c r="AQ4" s="94"/>
      <c r="AR4" s="94"/>
      <c r="AS4" s="94"/>
      <c r="AT4" s="94"/>
      <c r="AU4" s="94" t="s">
        <v>70</v>
      </c>
      <c r="AV4" s="94"/>
      <c r="AW4" s="94"/>
      <c r="AX4" s="94"/>
      <c r="AY4" s="94"/>
      <c r="AZ4" s="94"/>
      <c r="BA4" s="94"/>
      <c r="BB4" s="94"/>
      <c r="BC4" s="94"/>
      <c r="BD4" s="94"/>
      <c r="BE4" s="94"/>
      <c r="BF4" s="94" t="s">
        <v>71</v>
      </c>
      <c r="BG4" s="94"/>
      <c r="BH4" s="94"/>
      <c r="BI4" s="94"/>
      <c r="BJ4" s="94"/>
      <c r="BK4" s="94"/>
      <c r="BL4" s="94"/>
      <c r="BM4" s="94"/>
      <c r="BN4" s="94"/>
      <c r="BO4" s="94"/>
      <c r="BP4" s="94"/>
      <c r="BQ4" s="94" t="s">
        <v>72</v>
      </c>
      <c r="BR4" s="94"/>
      <c r="BS4" s="94"/>
      <c r="BT4" s="94"/>
      <c r="BU4" s="94"/>
      <c r="BV4" s="94"/>
      <c r="BW4" s="94"/>
      <c r="BX4" s="94"/>
      <c r="BY4" s="94"/>
      <c r="BZ4" s="94"/>
      <c r="CA4" s="94"/>
      <c r="CB4" s="94" t="s">
        <v>73</v>
      </c>
      <c r="CC4" s="94"/>
      <c r="CD4" s="94"/>
      <c r="CE4" s="94"/>
      <c r="CF4" s="94"/>
      <c r="CG4" s="94"/>
      <c r="CH4" s="94"/>
      <c r="CI4" s="94"/>
      <c r="CJ4" s="94"/>
      <c r="CK4" s="94"/>
      <c r="CL4" s="94"/>
      <c r="CM4" s="94" t="s">
        <v>74</v>
      </c>
      <c r="CN4" s="94"/>
      <c r="CO4" s="94"/>
      <c r="CP4" s="94"/>
      <c r="CQ4" s="94"/>
      <c r="CR4" s="94"/>
      <c r="CS4" s="94"/>
      <c r="CT4" s="94"/>
      <c r="CU4" s="94"/>
      <c r="CV4" s="94"/>
      <c r="CW4" s="94"/>
      <c r="CX4" s="94" t="s">
        <v>75</v>
      </c>
      <c r="CY4" s="94"/>
      <c r="CZ4" s="94"/>
      <c r="DA4" s="94"/>
      <c r="DB4" s="94"/>
      <c r="DC4" s="94"/>
      <c r="DD4" s="94"/>
      <c r="DE4" s="94"/>
      <c r="DF4" s="94"/>
      <c r="DG4" s="94"/>
      <c r="DH4" s="94"/>
      <c r="DI4" s="94" t="s">
        <v>76</v>
      </c>
      <c r="DJ4" s="94"/>
      <c r="DK4" s="94"/>
      <c r="DL4" s="94"/>
      <c r="DM4" s="94"/>
      <c r="DN4" s="94"/>
      <c r="DO4" s="94"/>
      <c r="DP4" s="94"/>
      <c r="DQ4" s="94"/>
      <c r="DR4" s="94"/>
      <c r="DS4" s="94"/>
      <c r="DT4" s="94" t="s">
        <v>77</v>
      </c>
      <c r="DU4" s="94"/>
      <c r="DV4" s="94"/>
      <c r="DW4" s="94"/>
      <c r="DX4" s="94"/>
      <c r="DY4" s="94"/>
      <c r="DZ4" s="94"/>
      <c r="EA4" s="94"/>
      <c r="EB4" s="94"/>
      <c r="EC4" s="94"/>
      <c r="ED4" s="94"/>
      <c r="EE4" s="94" t="s">
        <v>78</v>
      </c>
      <c r="EF4" s="94"/>
      <c r="EG4" s="94"/>
      <c r="EH4" s="94"/>
      <c r="EI4" s="94"/>
      <c r="EJ4" s="94"/>
      <c r="EK4" s="94"/>
      <c r="EL4" s="94"/>
      <c r="EM4" s="94"/>
      <c r="EN4" s="94"/>
      <c r="EO4" s="94"/>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322016</v>
      </c>
      <c r="D6" s="33">
        <f t="shared" si="3"/>
        <v>46</v>
      </c>
      <c r="E6" s="33">
        <f t="shared" si="3"/>
        <v>18</v>
      </c>
      <c r="F6" s="33">
        <f t="shared" si="3"/>
        <v>1</v>
      </c>
      <c r="G6" s="33">
        <f t="shared" si="3"/>
        <v>0</v>
      </c>
      <c r="H6" s="33" t="str">
        <f t="shared" si="3"/>
        <v>島根県　松江市</v>
      </c>
      <c r="I6" s="33" t="str">
        <f t="shared" si="3"/>
        <v>法適用</v>
      </c>
      <c r="J6" s="33" t="str">
        <f t="shared" si="3"/>
        <v>下水道事業</v>
      </c>
      <c r="K6" s="33" t="str">
        <f t="shared" si="3"/>
        <v>個別排水処理</v>
      </c>
      <c r="L6" s="33" t="str">
        <f t="shared" si="3"/>
        <v>L3</v>
      </c>
      <c r="M6" s="33" t="str">
        <f t="shared" si="3"/>
        <v>自治体職員</v>
      </c>
      <c r="N6" s="34" t="str">
        <f t="shared" si="3"/>
        <v>-</v>
      </c>
      <c r="O6" s="34">
        <f t="shared" si="3"/>
        <v>-14.94</v>
      </c>
      <c r="P6" s="34">
        <f t="shared" si="3"/>
        <v>0.01</v>
      </c>
      <c r="Q6" s="34">
        <f t="shared" si="3"/>
        <v>100</v>
      </c>
      <c r="R6" s="34">
        <f t="shared" si="3"/>
        <v>3024</v>
      </c>
      <c r="S6" s="34">
        <f t="shared" si="3"/>
        <v>203787</v>
      </c>
      <c r="T6" s="34">
        <f t="shared" si="3"/>
        <v>572.99</v>
      </c>
      <c r="U6" s="34">
        <f t="shared" si="3"/>
        <v>355.66</v>
      </c>
      <c r="V6" s="34">
        <f t="shared" si="3"/>
        <v>15</v>
      </c>
      <c r="W6" s="34">
        <f t="shared" si="3"/>
        <v>0.24</v>
      </c>
      <c r="X6" s="34">
        <f t="shared" si="3"/>
        <v>62.5</v>
      </c>
      <c r="Y6" s="35">
        <f>IF(Y7="",NA(),Y7)</f>
        <v>70.209999999999994</v>
      </c>
      <c r="Z6" s="35">
        <f t="shared" ref="Z6:AH6" si="4">IF(Z7="",NA(),Z7)</f>
        <v>77.14</v>
      </c>
      <c r="AA6" s="35">
        <f t="shared" si="4"/>
        <v>74.290000000000006</v>
      </c>
      <c r="AB6" s="35">
        <f t="shared" si="4"/>
        <v>70.849999999999994</v>
      </c>
      <c r="AC6" s="35">
        <f t="shared" si="4"/>
        <v>71.86</v>
      </c>
      <c r="AD6" s="35">
        <f t="shared" si="4"/>
        <v>95.22</v>
      </c>
      <c r="AE6" s="35">
        <f t="shared" si="4"/>
        <v>99.54</v>
      </c>
      <c r="AF6" s="35">
        <f t="shared" si="4"/>
        <v>105.63</v>
      </c>
      <c r="AG6" s="35">
        <f t="shared" si="4"/>
        <v>100.37</v>
      </c>
      <c r="AH6" s="35">
        <f t="shared" si="4"/>
        <v>109.03</v>
      </c>
      <c r="AI6" s="34" t="str">
        <f>IF(AI7="","",IF(AI7="-","【-】","【"&amp;SUBSTITUTE(TEXT(AI7,"#,##0.00"),"-","△")&amp;"】"))</f>
        <v>【98.29】</v>
      </c>
      <c r="AJ6" s="35">
        <f>IF(AJ7="",NA(),AJ7)</f>
        <v>808.3</v>
      </c>
      <c r="AK6" s="35">
        <f t="shared" ref="AK6:AS6" si="5">IF(AK7="",NA(),AK7)</f>
        <v>856.51</v>
      </c>
      <c r="AL6" s="35">
        <f t="shared" si="5"/>
        <v>806.74</v>
      </c>
      <c r="AM6" s="35">
        <f t="shared" si="5"/>
        <v>905.84</v>
      </c>
      <c r="AN6" s="35">
        <f t="shared" si="5"/>
        <v>928.04</v>
      </c>
      <c r="AO6" s="35">
        <f t="shared" si="5"/>
        <v>189</v>
      </c>
      <c r="AP6" s="35">
        <f t="shared" si="5"/>
        <v>59.52</v>
      </c>
      <c r="AQ6" s="35">
        <f t="shared" si="5"/>
        <v>102.8</v>
      </c>
      <c r="AR6" s="35">
        <f t="shared" si="5"/>
        <v>55.24</v>
      </c>
      <c r="AS6" s="35">
        <f t="shared" si="5"/>
        <v>34.340000000000003</v>
      </c>
      <c r="AT6" s="34" t="str">
        <f>IF(AT7="","",IF(AT7="-","【-】","【"&amp;SUBSTITUTE(TEXT(AT7,"#,##0.00"),"-","△")&amp;"】"))</f>
        <v>【157.83】</v>
      </c>
      <c r="AU6" s="35">
        <f>IF(AU7="",NA(),AU7)</f>
        <v>117.37</v>
      </c>
      <c r="AV6" s="35">
        <f t="shared" ref="AV6:BD6" si="6">IF(AV7="",NA(),AV7)</f>
        <v>27.48</v>
      </c>
      <c r="AW6" s="35">
        <f t="shared" si="6"/>
        <v>30.19</v>
      </c>
      <c r="AX6" s="35">
        <f t="shared" si="6"/>
        <v>8.99</v>
      </c>
      <c r="AY6" s="35">
        <f t="shared" si="6"/>
        <v>9.2899999999999991</v>
      </c>
      <c r="AZ6" s="35">
        <f t="shared" si="6"/>
        <v>295.92</v>
      </c>
      <c r="BA6" s="35">
        <f t="shared" si="6"/>
        <v>322.33999999999997</v>
      </c>
      <c r="BB6" s="35">
        <f t="shared" si="6"/>
        <v>366.75</v>
      </c>
      <c r="BC6" s="35">
        <f t="shared" si="6"/>
        <v>291.2</v>
      </c>
      <c r="BD6" s="35">
        <f t="shared" si="6"/>
        <v>202.79</v>
      </c>
      <c r="BE6" s="34" t="str">
        <f>IF(BE7="","",IF(BE7="-","【-】","【"&amp;SUBSTITUTE(TEXT(BE7,"#,##0.00"),"-","△")&amp;"】"))</f>
        <v>【299.39】</v>
      </c>
      <c r="BF6" s="35">
        <f>IF(BF7="",NA(),BF7)</f>
        <v>354.34</v>
      </c>
      <c r="BG6" s="35">
        <f t="shared" ref="BG6:BO6" si="7">IF(BG7="",NA(),BG7)</f>
        <v>333.09</v>
      </c>
      <c r="BH6" s="35">
        <f t="shared" si="7"/>
        <v>287.23</v>
      </c>
      <c r="BI6" s="35">
        <f t="shared" si="7"/>
        <v>291.97000000000003</v>
      </c>
      <c r="BJ6" s="35">
        <f t="shared" si="7"/>
        <v>419.19</v>
      </c>
      <c r="BK6" s="35">
        <f t="shared" si="7"/>
        <v>803.29</v>
      </c>
      <c r="BL6" s="35">
        <f t="shared" si="7"/>
        <v>760.12</v>
      </c>
      <c r="BM6" s="35">
        <f t="shared" si="7"/>
        <v>492.59</v>
      </c>
      <c r="BN6" s="35">
        <f t="shared" si="7"/>
        <v>503.8</v>
      </c>
      <c r="BO6" s="35">
        <f t="shared" si="7"/>
        <v>768.3</v>
      </c>
      <c r="BP6" s="34" t="str">
        <f>IF(BP7="","",IF(BP7="-","【-】","【"&amp;SUBSTITUTE(TEXT(BP7,"#,##0.00"),"-","△")&amp;"】"))</f>
        <v>【878.58】</v>
      </c>
      <c r="BQ6" s="35">
        <f>IF(BQ7="",NA(),BQ7)</f>
        <v>54.19</v>
      </c>
      <c r="BR6" s="35">
        <f t="shared" ref="BR6:BZ6" si="8">IF(BR7="",NA(),BR7)</f>
        <v>55.93</v>
      </c>
      <c r="BS6" s="35">
        <f t="shared" si="8"/>
        <v>60.13</v>
      </c>
      <c r="BT6" s="35">
        <f t="shared" si="8"/>
        <v>56.96</v>
      </c>
      <c r="BU6" s="35">
        <f t="shared" si="8"/>
        <v>58.15</v>
      </c>
      <c r="BV6" s="35">
        <f t="shared" si="8"/>
        <v>56.63</v>
      </c>
      <c r="BW6" s="35">
        <f t="shared" si="8"/>
        <v>50.17</v>
      </c>
      <c r="BX6" s="35">
        <f t="shared" si="8"/>
        <v>46.53</v>
      </c>
      <c r="BY6" s="35">
        <f t="shared" si="8"/>
        <v>51.58</v>
      </c>
      <c r="BZ6" s="35">
        <f t="shared" si="8"/>
        <v>53.36</v>
      </c>
      <c r="CA6" s="34" t="str">
        <f>IF(CA7="","",IF(CA7="-","【-】","【"&amp;SUBSTITUTE(TEXT(CA7,"#,##0.00"),"-","△")&amp;"】"))</f>
        <v>【52.62】</v>
      </c>
      <c r="CB6" s="35">
        <f>IF(CB7="",NA(),CB7)</f>
        <v>279.58999999999997</v>
      </c>
      <c r="CC6" s="35">
        <f t="shared" ref="CC6:CK6" si="9">IF(CC7="",NA(),CC7)</f>
        <v>272.99</v>
      </c>
      <c r="CD6" s="35">
        <f t="shared" si="9"/>
        <v>255.73</v>
      </c>
      <c r="CE6" s="35">
        <f t="shared" si="9"/>
        <v>268.57</v>
      </c>
      <c r="CF6" s="35">
        <f t="shared" si="9"/>
        <v>266.13</v>
      </c>
      <c r="CG6" s="35">
        <f t="shared" si="9"/>
        <v>272.66000000000003</v>
      </c>
      <c r="CH6" s="35">
        <f t="shared" si="9"/>
        <v>329.08</v>
      </c>
      <c r="CI6" s="35">
        <f t="shared" si="9"/>
        <v>373.71</v>
      </c>
      <c r="CJ6" s="35">
        <f t="shared" si="9"/>
        <v>333.58</v>
      </c>
      <c r="CK6" s="35">
        <f t="shared" si="9"/>
        <v>347.38</v>
      </c>
      <c r="CL6" s="34" t="str">
        <f>IF(CL7="","",IF(CL7="-","【-】","【"&amp;SUBSTITUTE(TEXT(CL7,"#,##0.00"),"-","△")&amp;"】"))</f>
        <v>【296.38】</v>
      </c>
      <c r="CM6" s="35">
        <f>IF(CM7="",NA(),CM7)</f>
        <v>62.5</v>
      </c>
      <c r="CN6" s="35">
        <f t="shared" ref="CN6:CV6" si="10">IF(CN7="",NA(),CN7)</f>
        <v>62.5</v>
      </c>
      <c r="CO6" s="35">
        <f t="shared" si="10"/>
        <v>62.5</v>
      </c>
      <c r="CP6" s="35">
        <f t="shared" si="10"/>
        <v>62.5</v>
      </c>
      <c r="CQ6" s="35">
        <f t="shared" si="10"/>
        <v>62.5</v>
      </c>
      <c r="CR6" s="35">
        <f t="shared" si="10"/>
        <v>58.82</v>
      </c>
      <c r="CS6" s="35">
        <f t="shared" si="10"/>
        <v>51.54</v>
      </c>
      <c r="CT6" s="35">
        <f t="shared" si="10"/>
        <v>44.84</v>
      </c>
      <c r="CU6" s="35">
        <f t="shared" si="10"/>
        <v>41.51</v>
      </c>
      <c r="CV6" s="35">
        <f t="shared" si="10"/>
        <v>49.31</v>
      </c>
      <c r="CW6" s="34" t="str">
        <f>IF(CW7="","",IF(CW7="-","【-】","【"&amp;SUBSTITUTE(TEXT(CW7,"#,##0.00"),"-","△")&amp;"】"))</f>
        <v>【51.55】</v>
      </c>
      <c r="CX6" s="35">
        <f>IF(CX7="",NA(),CX7)</f>
        <v>100</v>
      </c>
      <c r="CY6" s="35">
        <f t="shared" ref="CY6:DG6" si="11">IF(CY7="",NA(),CY7)</f>
        <v>100</v>
      </c>
      <c r="CZ6" s="35">
        <f t="shared" si="11"/>
        <v>100</v>
      </c>
      <c r="DA6" s="35">
        <f t="shared" si="11"/>
        <v>100</v>
      </c>
      <c r="DB6" s="35">
        <f t="shared" si="11"/>
        <v>100</v>
      </c>
      <c r="DC6" s="35">
        <f t="shared" si="11"/>
        <v>71.760000000000005</v>
      </c>
      <c r="DD6" s="35">
        <f t="shared" si="11"/>
        <v>71.599999999999994</v>
      </c>
      <c r="DE6" s="35">
        <f t="shared" si="11"/>
        <v>67.86</v>
      </c>
      <c r="DF6" s="35">
        <f t="shared" si="11"/>
        <v>68.72</v>
      </c>
      <c r="DG6" s="35">
        <f t="shared" si="11"/>
        <v>57.28</v>
      </c>
      <c r="DH6" s="34" t="str">
        <f>IF(DH7="","",IF(DH7="-","【-】","【"&amp;SUBSTITUTE(TEXT(DH7,"#,##0.00"),"-","△")&amp;"】"))</f>
        <v>【80.14】</v>
      </c>
      <c r="DI6" s="35">
        <f>IF(DI7="",NA(),DI7)</f>
        <v>4.5</v>
      </c>
      <c r="DJ6" s="35">
        <f t="shared" ref="DJ6:DR6" si="12">IF(DJ7="",NA(),DJ7)</f>
        <v>9.4499999999999993</v>
      </c>
      <c r="DK6" s="35">
        <f t="shared" si="12"/>
        <v>14.4</v>
      </c>
      <c r="DL6" s="35">
        <f t="shared" si="12"/>
        <v>19.34</v>
      </c>
      <c r="DM6" s="35">
        <f t="shared" si="12"/>
        <v>24.29</v>
      </c>
      <c r="DN6" s="35">
        <f t="shared" si="12"/>
        <v>18.399999999999999</v>
      </c>
      <c r="DO6" s="35">
        <f t="shared" si="12"/>
        <v>23.72</v>
      </c>
      <c r="DP6" s="35">
        <f t="shared" si="12"/>
        <v>17.809999999999999</v>
      </c>
      <c r="DQ6" s="35">
        <f t="shared" si="12"/>
        <v>18.600000000000001</v>
      </c>
      <c r="DR6" s="35">
        <f t="shared" si="12"/>
        <v>9.51</v>
      </c>
      <c r="DS6" s="34" t="str">
        <f>IF(DS7="","",IF(DS7="-","【-】","【"&amp;SUBSTITUTE(TEXT(DS7,"#,##0.00"),"-","△")&amp;"】"))</f>
        <v>【34.65】</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2017</v>
      </c>
      <c r="C7" s="37">
        <v>322016</v>
      </c>
      <c r="D7" s="37">
        <v>46</v>
      </c>
      <c r="E7" s="37">
        <v>18</v>
      </c>
      <c r="F7" s="37">
        <v>1</v>
      </c>
      <c r="G7" s="37">
        <v>0</v>
      </c>
      <c r="H7" s="37" t="s">
        <v>108</v>
      </c>
      <c r="I7" s="37" t="s">
        <v>109</v>
      </c>
      <c r="J7" s="37" t="s">
        <v>110</v>
      </c>
      <c r="K7" s="37" t="s">
        <v>111</v>
      </c>
      <c r="L7" s="37" t="s">
        <v>112</v>
      </c>
      <c r="M7" s="37" t="s">
        <v>113</v>
      </c>
      <c r="N7" s="38" t="s">
        <v>114</v>
      </c>
      <c r="O7" s="38">
        <v>-14.94</v>
      </c>
      <c r="P7" s="38">
        <v>0.01</v>
      </c>
      <c r="Q7" s="38">
        <v>100</v>
      </c>
      <c r="R7" s="38">
        <v>3024</v>
      </c>
      <c r="S7" s="38">
        <v>203787</v>
      </c>
      <c r="T7" s="38">
        <v>572.99</v>
      </c>
      <c r="U7" s="38">
        <v>355.66</v>
      </c>
      <c r="V7" s="38">
        <v>15</v>
      </c>
      <c r="W7" s="38">
        <v>0.24</v>
      </c>
      <c r="X7" s="38">
        <v>62.5</v>
      </c>
      <c r="Y7" s="38">
        <v>70.209999999999994</v>
      </c>
      <c r="Z7" s="38">
        <v>77.14</v>
      </c>
      <c r="AA7" s="38">
        <v>74.290000000000006</v>
      </c>
      <c r="AB7" s="38">
        <v>70.849999999999994</v>
      </c>
      <c r="AC7" s="38">
        <v>71.86</v>
      </c>
      <c r="AD7" s="38">
        <v>95.22</v>
      </c>
      <c r="AE7" s="38">
        <v>99.54</v>
      </c>
      <c r="AF7" s="38">
        <v>105.63</v>
      </c>
      <c r="AG7" s="38">
        <v>100.37</v>
      </c>
      <c r="AH7" s="38">
        <v>109.03</v>
      </c>
      <c r="AI7" s="38">
        <v>98.29</v>
      </c>
      <c r="AJ7" s="38">
        <v>808.3</v>
      </c>
      <c r="AK7" s="38">
        <v>856.51</v>
      </c>
      <c r="AL7" s="38">
        <v>806.74</v>
      </c>
      <c r="AM7" s="38">
        <v>905.84</v>
      </c>
      <c r="AN7" s="38">
        <v>928.04</v>
      </c>
      <c r="AO7" s="38">
        <v>189</v>
      </c>
      <c r="AP7" s="38">
        <v>59.52</v>
      </c>
      <c r="AQ7" s="38">
        <v>102.8</v>
      </c>
      <c r="AR7" s="38">
        <v>55.24</v>
      </c>
      <c r="AS7" s="38">
        <v>34.340000000000003</v>
      </c>
      <c r="AT7" s="38">
        <v>157.83000000000001</v>
      </c>
      <c r="AU7" s="38">
        <v>117.37</v>
      </c>
      <c r="AV7" s="38">
        <v>27.48</v>
      </c>
      <c r="AW7" s="38">
        <v>30.19</v>
      </c>
      <c r="AX7" s="38">
        <v>8.99</v>
      </c>
      <c r="AY7" s="38">
        <v>9.2899999999999991</v>
      </c>
      <c r="AZ7" s="38">
        <v>295.92</v>
      </c>
      <c r="BA7" s="38">
        <v>322.33999999999997</v>
      </c>
      <c r="BB7" s="38">
        <v>366.75</v>
      </c>
      <c r="BC7" s="38">
        <v>291.2</v>
      </c>
      <c r="BD7" s="38">
        <v>202.79</v>
      </c>
      <c r="BE7" s="38">
        <v>299.39</v>
      </c>
      <c r="BF7" s="38">
        <v>354.34</v>
      </c>
      <c r="BG7" s="38">
        <v>333.09</v>
      </c>
      <c r="BH7" s="38">
        <v>287.23</v>
      </c>
      <c r="BI7" s="38">
        <v>291.97000000000003</v>
      </c>
      <c r="BJ7" s="38">
        <v>419.19</v>
      </c>
      <c r="BK7" s="38">
        <v>803.29</v>
      </c>
      <c r="BL7" s="38">
        <v>760.12</v>
      </c>
      <c r="BM7" s="38">
        <v>492.59</v>
      </c>
      <c r="BN7" s="38">
        <v>503.8</v>
      </c>
      <c r="BO7" s="38">
        <v>768.3</v>
      </c>
      <c r="BP7" s="38">
        <v>878.58</v>
      </c>
      <c r="BQ7" s="38">
        <v>54.19</v>
      </c>
      <c r="BR7" s="38">
        <v>55.93</v>
      </c>
      <c r="BS7" s="38">
        <v>60.13</v>
      </c>
      <c r="BT7" s="38">
        <v>56.96</v>
      </c>
      <c r="BU7" s="38">
        <v>58.15</v>
      </c>
      <c r="BV7" s="38">
        <v>56.63</v>
      </c>
      <c r="BW7" s="38">
        <v>50.17</v>
      </c>
      <c r="BX7" s="38">
        <v>46.53</v>
      </c>
      <c r="BY7" s="38">
        <v>51.58</v>
      </c>
      <c r="BZ7" s="38">
        <v>53.36</v>
      </c>
      <c r="CA7" s="38">
        <v>52.62</v>
      </c>
      <c r="CB7" s="38">
        <v>279.58999999999997</v>
      </c>
      <c r="CC7" s="38">
        <v>272.99</v>
      </c>
      <c r="CD7" s="38">
        <v>255.73</v>
      </c>
      <c r="CE7" s="38">
        <v>268.57</v>
      </c>
      <c r="CF7" s="38">
        <v>266.13</v>
      </c>
      <c r="CG7" s="38">
        <v>272.66000000000003</v>
      </c>
      <c r="CH7" s="38">
        <v>329.08</v>
      </c>
      <c r="CI7" s="38">
        <v>373.71</v>
      </c>
      <c r="CJ7" s="38">
        <v>333.58</v>
      </c>
      <c r="CK7" s="38">
        <v>347.38</v>
      </c>
      <c r="CL7" s="38">
        <v>296.38</v>
      </c>
      <c r="CM7" s="38">
        <v>62.5</v>
      </c>
      <c r="CN7" s="38">
        <v>62.5</v>
      </c>
      <c r="CO7" s="38">
        <v>62.5</v>
      </c>
      <c r="CP7" s="38">
        <v>62.5</v>
      </c>
      <c r="CQ7" s="38">
        <v>62.5</v>
      </c>
      <c r="CR7" s="38">
        <v>58.82</v>
      </c>
      <c r="CS7" s="38">
        <v>51.54</v>
      </c>
      <c r="CT7" s="38">
        <v>44.84</v>
      </c>
      <c r="CU7" s="38">
        <v>41.51</v>
      </c>
      <c r="CV7" s="38">
        <v>49.31</v>
      </c>
      <c r="CW7" s="38">
        <v>51.55</v>
      </c>
      <c r="CX7" s="38">
        <v>100</v>
      </c>
      <c r="CY7" s="38">
        <v>100</v>
      </c>
      <c r="CZ7" s="38">
        <v>100</v>
      </c>
      <c r="DA7" s="38">
        <v>100</v>
      </c>
      <c r="DB7" s="38">
        <v>100</v>
      </c>
      <c r="DC7" s="38">
        <v>71.760000000000005</v>
      </c>
      <c r="DD7" s="38">
        <v>71.599999999999994</v>
      </c>
      <c r="DE7" s="38">
        <v>67.86</v>
      </c>
      <c r="DF7" s="38">
        <v>68.72</v>
      </c>
      <c r="DG7" s="38">
        <v>57.28</v>
      </c>
      <c r="DH7" s="38">
        <v>80.14</v>
      </c>
      <c r="DI7" s="38">
        <v>4.5</v>
      </c>
      <c r="DJ7" s="38">
        <v>9.4499999999999993</v>
      </c>
      <c r="DK7" s="38">
        <v>14.4</v>
      </c>
      <c r="DL7" s="38">
        <v>19.34</v>
      </c>
      <c r="DM7" s="38">
        <v>24.29</v>
      </c>
      <c r="DN7" s="38">
        <v>18.399999999999999</v>
      </c>
      <c r="DO7" s="38">
        <v>23.72</v>
      </c>
      <c r="DP7" s="38">
        <v>17.809999999999999</v>
      </c>
      <c r="DQ7" s="38">
        <v>18.600000000000001</v>
      </c>
      <c r="DR7" s="38">
        <v>9.51</v>
      </c>
      <c r="DS7" s="38">
        <v>34.65</v>
      </c>
      <c r="DT7" s="38" t="s">
        <v>114</v>
      </c>
      <c r="DU7" s="38" t="s">
        <v>114</v>
      </c>
      <c r="DV7" s="38" t="s">
        <v>114</v>
      </c>
      <c r="DW7" s="38" t="s">
        <v>114</v>
      </c>
      <c r="DX7" s="38" t="s">
        <v>114</v>
      </c>
      <c r="DY7" s="38" t="s">
        <v>114</v>
      </c>
      <c r="DZ7" s="38" t="s">
        <v>114</v>
      </c>
      <c r="EA7" s="38" t="s">
        <v>114</v>
      </c>
      <c r="EB7" s="38" t="s">
        <v>114</v>
      </c>
      <c r="EC7" s="38" t="s">
        <v>114</v>
      </c>
      <c r="ED7" s="38" t="s">
        <v>114</v>
      </c>
      <c r="EE7" s="38" t="s">
        <v>114</v>
      </c>
      <c r="EF7" s="38" t="s">
        <v>114</v>
      </c>
      <c r="EG7" s="38" t="s">
        <v>114</v>
      </c>
      <c r="EH7" s="38" t="s">
        <v>114</v>
      </c>
      <c r="EI7" s="38" t="s">
        <v>114</v>
      </c>
      <c r="EJ7" s="38" t="s">
        <v>114</v>
      </c>
      <c r="EK7" s="38" t="s">
        <v>114</v>
      </c>
      <c r="EL7" s="38" t="s">
        <v>114</v>
      </c>
      <c r="EM7" s="38" t="s">
        <v>114</v>
      </c>
      <c r="EN7" s="38" t="s">
        <v>114</v>
      </c>
      <c r="EO7" s="38" t="s">
        <v>114</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2019-02-04T04:28:58Z</cp:lastPrinted>
  <dcterms:modified xsi:type="dcterms:W3CDTF">2019-02-04T04:29:00Z</dcterms:modified>
</cp:coreProperties>
</file>