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上下水道局\"/>
    </mc:Choice>
  </mc:AlternateContent>
  <workbookProtection workbookAlgorithmName="SHA-512" workbookHashValue="oitvGtVeX0HDIGYcxe2ZnYGJZCvbXZ/6z0cF5cCsPQpCB9b7Zk8vIQQ+UkXjXtYx473r848cmQbUgH2VR3td3w==" workbookSaltValue="CIfwPiqzm3dIRpSHiXLocw==" workbookSpinCount="100000" lockStructure="1"/>
  <bookViews>
    <workbookView xWindow="0" yWindow="0" windowWidth="20490" windowHeight="69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G86" i="4"/>
  <c r="E86" i="4"/>
  <c r="AT10" i="4"/>
  <c r="AL10" i="4"/>
  <c r="P10" i="4"/>
  <c r="I10" i="4"/>
  <c r="B10" i="4"/>
  <c r="AT8" i="4"/>
  <c r="AL8" i="4"/>
  <c r="AD8" i="4"/>
  <c r="P8" i="4"/>
  <c r="B8"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<sst xmlns="http://schemas.openxmlformats.org/spreadsheetml/2006/main" count="257" uniqueCount="123">
  <si>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</si>
  <si>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</si>
  <si>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</si>
  <si>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</si>
  <si>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</si>
  <si>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</si>
  <si>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</si>
  <si>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</si>
  <si>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</si>
  <si>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</si>
  <si>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</si>
  <si>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</si>
  <si>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</si>
  <si>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</si>
  <si>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</si>
  <si>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</si>
  <si>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</si>
  <si>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</si>
  <si>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</si>
  <si>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</si>
  <si>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</si>
  <si>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</si>
  <si>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</si>
  <si>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</si>
  <si>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</si>
  <si>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</si>
  <si>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</si>
  <si>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</si>
  <si>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</si>
  <si>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</si>
  <si>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</si>
  <si>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</si>
  <si>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</si>
  <si>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</si>
  <si>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</si>
  <si>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</si>
  <si>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</si>
  <si>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</si>
  <si>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</si>
  <si>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</si>
  <si>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</si>
  <si>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</si>
  <si>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</si>
  <si>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</si>
  <si>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</si>
  <si>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</si>
  <si>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</si>
  <si>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</si>
  <si>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</si>
  <si>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</si>
  <si>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</si>
  <si>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</si>
  <si>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</si>
  <si>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</si>
  <si>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</si>
  <si>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</si>
  <si>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</si>
  <si>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</si>
  <si>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</si>
  <si>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</si>
  <si>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</si>
  <si>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</si>
  <si>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</si>
  <si>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</si>
  <si>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</si>
  <si>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</si>
  <si>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</si>
  <si>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</si>
  <si>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</si>
  <si>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</si>
  <si>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</si>
  <si>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</si>
  <si>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</si>
  <si>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</si>
  <si>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</si>
  <si>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</si>
  <si>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</si>
  <si>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</si>
  <si>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</si>
  <si>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</si>
  <si>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</si>
  <si>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</si>
  <si>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</si>
  <si>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</si>
  <si>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</si>
  <si>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</si>
  <si>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</si>
  <si>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</si>
  <si>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</si>
  <si>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</si>
  <si>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</si>
  <si>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</si>
  <si>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</si>
  <si>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</si>
  <si>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</si>
  <si>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</si>
  <si>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</si>
  <si>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</si>
  <si>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</si>
  <si>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</si>
  <si>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</si>
  <si>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</si>
  <si>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</si>
  <si>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</si>
  <si>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</si>
  <si>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</si>
  <si>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</si>
  <si>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</si>
  <si>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</si>
  <si>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</si>
  <si>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</si>
  <si>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</si>
  <si>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</si>
  <si>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</si>
  <si>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</si>
  <si>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</si>
  <si>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</si>
  <si>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</si>
  <si>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</si>
  <si>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</si>
  <si>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建設事業は完了している。現在、法定耐用年数に達するものはなく、今後当分の間は更新事業は発生しない予定である。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phoneticPr fontId="4"/>
  </si>
  <si>
    <t>　当事業は、対象世帯6戸の極めて小規模な事業であり、一般会計からの繰入れや長期前受金戻入など、使用料以外の収入を前提とし、さらに、公共下水道等他の事業と一体で経営しなければ、健全性が保てない状況である。
　①経常収支比率が100%を下回っている。総収益のうち下水道使用料の占める割合は54%であり、一般会計からの繰入金など使用料以外の収入を含めても費用が賄えない状況である。また、②累積欠損金については、他事業も含めた会計全体での欠損金が生じないよう、今後も、更なる経費削減を検討する必要がある。
　③流動比率は、10%未満の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④企業債残高対事業規模比率は、H29年度は比率が上昇しているが、類似団体の平均値は下回っている。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rPh sb="116" eb="118">
      <t>シタマワ</t>
    </rPh>
    <rPh sb="123" eb="126">
      <t>ソウシュウエキ</t>
    </rPh>
    <rPh sb="129" eb="132">
      <t>ゲスイドウ</t>
    </rPh>
    <rPh sb="132" eb="135">
      <t>シヨウリョウ</t>
    </rPh>
    <rPh sb="136" eb="137">
      <t>シ</t>
    </rPh>
    <rPh sb="139" eb="141">
      <t>ワリアイ</t>
    </rPh>
    <rPh sb="202" eb="203">
      <t>タ</t>
    </rPh>
    <rPh sb="203" eb="205">
      <t>ジギョウ</t>
    </rPh>
    <rPh sb="206" eb="207">
      <t>フク</t>
    </rPh>
    <rPh sb="209" eb="211">
      <t>カイケイ</t>
    </rPh>
    <rPh sb="211" eb="213">
      <t>ゼンタイ</t>
    </rPh>
    <rPh sb="215" eb="218">
      <t>ケッソンキン</t>
    </rPh>
    <rPh sb="219" eb="220">
      <t>ショウ</t>
    </rPh>
    <rPh sb="226" eb="228">
      <t>コンゴ</t>
    </rPh>
    <rPh sb="260" eb="262">
      <t>ミマン</t>
    </rPh>
    <rPh sb="379" eb="381">
      <t>ネンド</t>
    </rPh>
    <rPh sb="382" eb="384">
      <t>ヒリツ</t>
    </rPh>
    <rPh sb="385" eb="387">
      <t>ジョウショウ</t>
    </rPh>
    <rPh sb="393" eb="395">
      <t>ルイジ</t>
    </rPh>
    <rPh sb="395" eb="397">
      <t>ダンタイ</t>
    </rPh>
    <rPh sb="398" eb="400">
      <t>ヘイキン</t>
    </rPh>
    <rPh sb="400" eb="401">
      <t>チ</t>
    </rPh>
    <rPh sb="402" eb="404">
      <t>シタマワ</t>
    </rPh>
    <phoneticPr fontId="16"/>
  </si>
  <si>
    <r>
      <t>　</t>
    </r>
    <r>
      <rPr>
        <sz val="9"/>
        <rFont val="ＭＳ ゴシック"/>
        <family val="3"/>
        <charset val="128"/>
      </rPr>
      <t>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r>
    <r>
      <rPr>
        <sz val="8"/>
        <rFont val="ＭＳ 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</si>
</sst>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
      <sz val="8"/>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8"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6F-4A46-AD94-33E0570D052A}"/>
            </c:ext>
          </c:extLst>
        </c:ser>
        <c:dLbls>
          <c:showLegendKey val="0"/>
          <c:showVal val="0"/>
          <c:showCatName val="0"/>
          <c:showSerName val="0"/>
          <c:showPercent val="0"/>
          <c:showBubbleSize val="0"/>
        </c:dLbls>
        <c:gapWidth val="150"/>
        <c:axId val="363438216"/>
        <c:axId val="36344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6F-4A46-AD94-33E0570D052A}"/>
            </c:ext>
          </c:extLst>
        </c:ser>
        <c:dLbls>
          <c:showLegendKey val="0"/>
          <c:showVal val="0"/>
          <c:showCatName val="0"/>
          <c:showSerName val="0"/>
          <c:showPercent val="0"/>
          <c:showBubbleSize val="0"/>
        </c:dLbls>
        <c:marker val="1"/>
        <c:smooth val="0"/>
        <c:axId val="363438216"/>
        <c:axId val="363441352"/>
      </c:lineChart>
      <c:dateAx>
        <c:axId val="363438216"/>
        <c:scaling>
          <c:orientation val="minMax"/>
        </c:scaling>
        <c:delete val="1"/>
        <c:axPos val="b"/>
        <c:numFmt formatCode="ge" sourceLinked="1"/>
        <c:majorTickMark val="none"/>
        <c:minorTickMark val="none"/>
        <c:tickLblPos val="none"/>
        <c:crossAx val="363441352"/>
        <c:crosses val="autoZero"/>
        <c:auto val="1"/>
        <c:lblOffset val="100"/>
        <c:baseTimeUnit val="years"/>
      </c:dateAx>
      <c:valAx>
        <c:axId val="36344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3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70.209999999999994</c:v>
                </c:pt>
                <c:pt idx="1">
                  <c:v>77.14</c:v>
                </c:pt>
                <c:pt idx="2">
                  <c:v>74.290000000000006</c:v>
                </c:pt>
                <c:pt idx="3">
                  <c:v>70.849999999999994</c:v>
                </c:pt>
                <c:pt idx="4">
                  <c:v>71.86</c:v>
                </c:pt>
              </c:numCache>
            </c:numRef>
          </c:val>
          <c:extLst>
            <c:ext xmlns:c16="http://schemas.microsoft.com/office/drawing/2014/chart" uri="{C3380CC4-5D6E-409C-BE32-E72D297353CC}">
              <c16:uniqueId val="{00000000-CC09-4C80-9535-28958FD888CB}"/>
            </c:ext>
          </c:extLst>
        </c:ser>
        <c:dLbls>
          <c:showLegendKey val="0"/>
          <c:showVal val="0"/>
          <c:showCatName val="0"/>
          <c:showSerName val="0"/>
          <c:showPercent val="0"/>
          <c:showBubbleSize val="0"/>
        </c:dLbls>
        <c:gapWidth val="150"/>
        <c:axId val="440498928"/>
        <c:axId val="44050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95.22</c:v>
                </c:pt>
                <c:pt idx="1">
                  <c:v>99.54</c:v>
                </c:pt>
                <c:pt idx="2">
                  <c:v>105.63</c:v>
                </c:pt>
                <c:pt idx="3">
                  <c:v>100.37</c:v>
                </c:pt>
                <c:pt idx="4">
                  <c:v>109.03</c:v>
                </c:pt>
              </c:numCache>
            </c:numRef>
          </c:val>
          <c:smooth val="0"/>
          <c:extLst>
            <c:ext xmlns:c16="http://schemas.microsoft.com/office/drawing/2014/chart" uri="{C3380CC4-5D6E-409C-BE32-E72D297353CC}">
              <c16:uniqueId val="{00000001-CC09-4C80-9535-28958FD888CB}"/>
            </c:ext>
          </c:extLst>
        </c:ser>
        <c:dLbls>
          <c:showLegendKey val="0"/>
          <c:showVal val="0"/>
          <c:showCatName val="0"/>
          <c:showSerName val="0"/>
          <c:showPercent val="0"/>
          <c:showBubbleSize val="0"/>
        </c:dLbls>
        <c:marker val="1"/>
        <c:smooth val="0"/>
        <c:axId val="440498928"/>
        <c:axId val="440500104"/>
      </c:lineChart>
      <c:dateAx>
        <c:axId val="440498928"/>
        <c:scaling>
          <c:orientation val="minMax"/>
        </c:scaling>
        <c:delete val="1"/>
        <c:axPos val="b"/>
        <c:numFmt formatCode="ge" sourceLinked="1"/>
        <c:majorTickMark val="none"/>
        <c:minorTickMark val="none"/>
        <c:tickLblPos val="none"/>
        <c:crossAx val="440500104"/>
        <c:crosses val="autoZero"/>
        <c:auto val="1"/>
        <c:lblOffset val="100"/>
        <c:baseTimeUnit val="years"/>
      </c:dateAx>
      <c:valAx>
        <c:axId val="44050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9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4.5</c:v>
                </c:pt>
                <c:pt idx="1">
                  <c:v>9.4499999999999993</c:v>
                </c:pt>
                <c:pt idx="2">
                  <c:v>14.4</c:v>
                </c:pt>
                <c:pt idx="3">
                  <c:v>19.34</c:v>
                </c:pt>
                <c:pt idx="4">
                  <c:v>24.29</c:v>
                </c:pt>
              </c:numCache>
            </c:numRef>
          </c:val>
          <c:extLst>
            <c:ext xmlns:c16="http://schemas.microsoft.com/office/drawing/2014/chart" uri="{C3380CC4-5D6E-409C-BE32-E72D297353CC}">
              <c16:uniqueId val="{00000000-9C04-4B14-8788-2BA77F91DF3D}"/>
            </c:ext>
          </c:extLst>
        </c:ser>
        <c:dLbls>
          <c:showLegendKey val="0"/>
          <c:showVal val="0"/>
          <c:showCatName val="0"/>
          <c:showSerName val="0"/>
          <c:showPercent val="0"/>
          <c:showBubbleSize val="0"/>
        </c:dLbls>
        <c:gapWidth val="150"/>
        <c:axId val="440500888"/>
        <c:axId val="4404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18.399999999999999</c:v>
                </c:pt>
                <c:pt idx="1">
                  <c:v>23.72</c:v>
                </c:pt>
                <c:pt idx="2">
                  <c:v>17.809999999999999</c:v>
                </c:pt>
                <c:pt idx="3">
                  <c:v>18.600000000000001</c:v>
                </c:pt>
                <c:pt idx="4">
                  <c:v>9.51</c:v>
                </c:pt>
              </c:numCache>
            </c:numRef>
          </c:val>
          <c:smooth val="0"/>
          <c:extLst>
            <c:ext xmlns:c16="http://schemas.microsoft.com/office/drawing/2014/chart" uri="{C3380CC4-5D6E-409C-BE32-E72D297353CC}">
              <c16:uniqueId val="{00000001-9C04-4B14-8788-2BA77F91DF3D}"/>
            </c:ext>
          </c:extLst>
        </c:ser>
        <c:dLbls>
          <c:showLegendKey val="0"/>
          <c:showVal val="0"/>
          <c:showCatName val="0"/>
          <c:showSerName val="0"/>
          <c:showPercent val="0"/>
          <c:showBubbleSize val="0"/>
        </c:dLbls>
        <c:marker val="1"/>
        <c:smooth val="0"/>
        <c:axId val="440500888"/>
        <c:axId val="440499712"/>
      </c:lineChart>
      <c:dateAx>
        <c:axId val="440500888"/>
        <c:scaling>
          <c:orientation val="minMax"/>
        </c:scaling>
        <c:delete val="1"/>
        <c:axPos val="b"/>
        <c:numFmt formatCode="ge" sourceLinked="1"/>
        <c:majorTickMark val="none"/>
        <c:minorTickMark val="none"/>
        <c:tickLblPos val="none"/>
        <c:crossAx val="440499712"/>
        <c:crosses val="autoZero"/>
        <c:auto val="1"/>
        <c:lblOffset val="100"/>
        <c:baseTimeUnit val="years"/>
      </c:dateAx>
      <c:valAx>
        <c:axId val="440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0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41-4948-B12E-EF07B6005B8B}"/>
            </c:ext>
          </c:extLst>
        </c:ser>
        <c:dLbls>
          <c:showLegendKey val="0"/>
          <c:showVal val="0"/>
          <c:showCatName val="0"/>
          <c:showSerName val="0"/>
          <c:showPercent val="0"/>
          <c:showBubbleSize val="0"/>
        </c:dLbls>
        <c:gapWidth val="150"/>
        <c:axId val="440505592"/>
        <c:axId val="4405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41-4948-B12E-EF07B6005B8B}"/>
            </c:ext>
          </c:extLst>
        </c:ser>
        <c:dLbls>
          <c:showLegendKey val="0"/>
          <c:showVal val="0"/>
          <c:showCatName val="0"/>
          <c:showSerName val="0"/>
          <c:showPercent val="0"/>
          <c:showBubbleSize val="0"/>
        </c:dLbls>
        <c:marker val="1"/>
        <c:smooth val="0"/>
        <c:axId val="440505592"/>
        <c:axId val="440505984"/>
      </c:lineChart>
      <c:dateAx>
        <c:axId val="440505592"/>
        <c:scaling>
          <c:orientation val="minMax"/>
        </c:scaling>
        <c:delete val="1"/>
        <c:axPos val="b"/>
        <c:numFmt formatCode="ge" sourceLinked="1"/>
        <c:majorTickMark val="none"/>
        <c:minorTickMark val="none"/>
        <c:tickLblPos val="none"/>
        <c:crossAx val="440505984"/>
        <c:crosses val="autoZero"/>
        <c:auto val="1"/>
        <c:lblOffset val="100"/>
        <c:baseTimeUnit val="years"/>
      </c:dateAx>
      <c:valAx>
        <c:axId val="4405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0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808.3</c:v>
                </c:pt>
                <c:pt idx="1">
                  <c:v>856.51</c:v>
                </c:pt>
                <c:pt idx="2">
                  <c:v>806.74</c:v>
                </c:pt>
                <c:pt idx="3">
                  <c:v>905.84</c:v>
                </c:pt>
                <c:pt idx="4">
                  <c:v>928.04</c:v>
                </c:pt>
              </c:numCache>
            </c:numRef>
          </c:val>
          <c:extLst>
            <c:ext xmlns:c16="http://schemas.microsoft.com/office/drawing/2014/chart" uri="{C3380CC4-5D6E-409C-BE32-E72D297353CC}">
              <c16:uniqueId val="{00000000-21F5-4C3B-AF76-5D0BE3B7580B}"/>
            </c:ext>
          </c:extLst>
        </c:ser>
        <c:dLbls>
          <c:showLegendKey val="0"/>
          <c:showVal val="0"/>
          <c:showCatName val="0"/>
          <c:showSerName val="0"/>
          <c:showPercent val="0"/>
          <c:showBubbleSize val="0"/>
        </c:dLbls>
        <c:gapWidth val="150"/>
        <c:axId val="440504024"/>
        <c:axId val="4405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59.52</c:v>
                </c:pt>
                <c:pt idx="2">
                  <c:v>102.8</c:v>
                </c:pt>
                <c:pt idx="3">
                  <c:v>55.24</c:v>
                </c:pt>
                <c:pt idx="4">
                  <c:v>34.340000000000003</c:v>
                </c:pt>
              </c:numCache>
            </c:numRef>
          </c:val>
          <c:smooth val="0"/>
          <c:extLst>
            <c:ext xmlns:c16="http://schemas.microsoft.com/office/drawing/2014/chart" uri="{C3380CC4-5D6E-409C-BE32-E72D297353CC}">
              <c16:uniqueId val="{00000001-21F5-4C3B-AF76-5D0BE3B7580B}"/>
            </c:ext>
          </c:extLst>
        </c:ser>
        <c:dLbls>
          <c:showLegendKey val="0"/>
          <c:showVal val="0"/>
          <c:showCatName val="0"/>
          <c:showSerName val="0"/>
          <c:showPercent val="0"/>
          <c:showBubbleSize val="0"/>
        </c:dLbls>
        <c:marker val="1"/>
        <c:smooth val="0"/>
        <c:axId val="440504024"/>
        <c:axId val="440504416"/>
      </c:lineChart>
      <c:dateAx>
        <c:axId val="440504024"/>
        <c:scaling>
          <c:orientation val="minMax"/>
        </c:scaling>
        <c:delete val="1"/>
        <c:axPos val="b"/>
        <c:numFmt formatCode="ge" sourceLinked="1"/>
        <c:majorTickMark val="none"/>
        <c:minorTickMark val="none"/>
        <c:tickLblPos val="none"/>
        <c:crossAx val="440504416"/>
        <c:crosses val="autoZero"/>
        <c:auto val="1"/>
        <c:lblOffset val="100"/>
        <c:baseTimeUnit val="years"/>
      </c:dateAx>
      <c:valAx>
        <c:axId val="4405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117.37</c:v>
                </c:pt>
                <c:pt idx="1">
                  <c:v>27.48</c:v>
                </c:pt>
                <c:pt idx="2">
                  <c:v>30.19</c:v>
                </c:pt>
                <c:pt idx="3">
                  <c:v>8.99</c:v>
                </c:pt>
                <c:pt idx="4">
                  <c:v>9.2899999999999991</c:v>
                </c:pt>
              </c:numCache>
            </c:numRef>
          </c:val>
          <c:extLst>
            <c:ext xmlns:c16="http://schemas.microsoft.com/office/drawing/2014/chart" uri="{C3380CC4-5D6E-409C-BE32-E72D297353CC}">
              <c16:uniqueId val="{00000000-53E7-4B0F-A264-7237403562F2}"/>
            </c:ext>
          </c:extLst>
        </c:ser>
        <c:dLbls>
          <c:showLegendKey val="0"/>
          <c:showVal val="0"/>
          <c:showCatName val="0"/>
          <c:showSerName val="0"/>
          <c:showPercent val="0"/>
          <c:showBubbleSize val="0"/>
        </c:dLbls>
        <c:gapWidth val="150"/>
        <c:axId val="440946176"/>
        <c:axId val="44094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295.92</c:v>
                </c:pt>
                <c:pt idx="1">
                  <c:v>322.33999999999997</c:v>
                </c:pt>
                <c:pt idx="2">
                  <c:v>366.75</c:v>
                </c:pt>
                <c:pt idx="3">
                  <c:v>291.2</c:v>
                </c:pt>
                <c:pt idx="4">
                  <c:v>202.79</c:v>
                </c:pt>
              </c:numCache>
            </c:numRef>
          </c:val>
          <c:smooth val="0"/>
          <c:extLst>
            <c:ext xmlns:c16="http://schemas.microsoft.com/office/drawing/2014/chart" uri="{C3380CC4-5D6E-409C-BE32-E72D297353CC}">
              <c16:uniqueId val="{00000001-53E7-4B0F-A264-7237403562F2}"/>
            </c:ext>
          </c:extLst>
        </c:ser>
        <c:dLbls>
          <c:showLegendKey val="0"/>
          <c:showVal val="0"/>
          <c:showCatName val="0"/>
          <c:showSerName val="0"/>
          <c:showPercent val="0"/>
          <c:showBubbleSize val="0"/>
        </c:dLbls>
        <c:marker val="1"/>
        <c:smooth val="0"/>
        <c:axId val="440946176"/>
        <c:axId val="440946960"/>
      </c:lineChart>
      <c:dateAx>
        <c:axId val="440946176"/>
        <c:scaling>
          <c:orientation val="minMax"/>
        </c:scaling>
        <c:delete val="1"/>
        <c:axPos val="b"/>
        <c:numFmt formatCode="ge" sourceLinked="1"/>
        <c:majorTickMark val="none"/>
        <c:minorTickMark val="none"/>
        <c:tickLblPos val="none"/>
        <c:crossAx val="440946960"/>
        <c:crosses val="autoZero"/>
        <c:auto val="1"/>
        <c:lblOffset val="100"/>
        <c:baseTimeUnit val="years"/>
      </c:dateAx>
      <c:valAx>
        <c:axId val="44094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354.34</c:v>
                </c:pt>
                <c:pt idx="1">
                  <c:v>333.09</c:v>
                </c:pt>
                <c:pt idx="2">
                  <c:v>287.23</c:v>
                </c:pt>
                <c:pt idx="3">
                  <c:v>291.97000000000003</c:v>
                </c:pt>
                <c:pt idx="4">
                  <c:v>419.19</c:v>
                </c:pt>
              </c:numCache>
            </c:numRef>
          </c:val>
          <c:extLst>
            <c:ext xmlns:c16="http://schemas.microsoft.com/office/drawing/2014/chart" uri="{C3380CC4-5D6E-409C-BE32-E72D297353CC}">
              <c16:uniqueId val="{00000000-B01A-46A7-BE47-541409B2C286}"/>
            </c:ext>
          </c:extLst>
        </c:ser>
        <c:dLbls>
          <c:showLegendKey val="0"/>
          <c:showVal val="0"/>
          <c:showCatName val="0"/>
          <c:showSerName val="0"/>
          <c:showPercent val="0"/>
          <c:showBubbleSize val="0"/>
        </c:dLbls>
        <c:gapWidth val="150"/>
        <c:axId val="440945784"/>
        <c:axId val="44094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c:ext xmlns:c16="http://schemas.microsoft.com/office/drawing/2014/chart" uri="{C3380CC4-5D6E-409C-BE32-E72D297353CC}">
              <c16:uniqueId val="{00000001-B01A-46A7-BE47-541409B2C286}"/>
            </c:ext>
          </c:extLst>
        </c:ser>
        <c:dLbls>
          <c:showLegendKey val="0"/>
          <c:showVal val="0"/>
          <c:showCatName val="0"/>
          <c:showSerName val="0"/>
          <c:showPercent val="0"/>
          <c:showBubbleSize val="0"/>
        </c:dLbls>
        <c:marker val="1"/>
        <c:smooth val="0"/>
        <c:axId val="440945784"/>
        <c:axId val="440948920"/>
      </c:lineChart>
      <c:dateAx>
        <c:axId val="440945784"/>
        <c:scaling>
          <c:orientation val="minMax"/>
        </c:scaling>
        <c:delete val="1"/>
        <c:axPos val="b"/>
        <c:numFmt formatCode="ge" sourceLinked="1"/>
        <c:majorTickMark val="none"/>
        <c:minorTickMark val="none"/>
        <c:tickLblPos val="none"/>
        <c:crossAx val="440948920"/>
        <c:crosses val="autoZero"/>
        <c:auto val="1"/>
        <c:lblOffset val="100"/>
        <c:baseTimeUnit val="years"/>
      </c:dateAx>
      <c:valAx>
        <c:axId val="44094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54.19</c:v>
                </c:pt>
                <c:pt idx="1">
                  <c:v>55.93</c:v>
                </c:pt>
                <c:pt idx="2">
                  <c:v>60.13</c:v>
                </c:pt>
                <c:pt idx="3">
                  <c:v>56.96</c:v>
                </c:pt>
                <c:pt idx="4">
                  <c:v>58.15</c:v>
                </c:pt>
              </c:numCache>
            </c:numRef>
          </c:val>
          <c:extLst>
            <c:ext xmlns:c16="http://schemas.microsoft.com/office/drawing/2014/chart" uri="{C3380CC4-5D6E-409C-BE32-E72D297353CC}">
              <c16:uniqueId val="{00000000-1E48-4BF7-8935-9B40A105BC7F}"/>
            </c:ext>
          </c:extLst>
        </c:ser>
        <c:dLbls>
          <c:showLegendKey val="0"/>
          <c:showVal val="0"/>
          <c:showCatName val="0"/>
          <c:showSerName val="0"/>
          <c:showPercent val="0"/>
          <c:showBubbleSize val="0"/>
        </c:dLbls>
        <c:gapWidth val="150"/>
        <c:axId val="440949704"/>
        <c:axId val="4409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c:ext xmlns:c16="http://schemas.microsoft.com/office/drawing/2014/chart" uri="{C3380CC4-5D6E-409C-BE32-E72D297353CC}">
              <c16:uniqueId val="{00000001-1E48-4BF7-8935-9B40A105BC7F}"/>
            </c:ext>
          </c:extLst>
        </c:ser>
        <c:dLbls>
          <c:showLegendKey val="0"/>
          <c:showVal val="0"/>
          <c:showCatName val="0"/>
          <c:showSerName val="0"/>
          <c:showPercent val="0"/>
          <c:showBubbleSize val="0"/>
        </c:dLbls>
        <c:marker val="1"/>
        <c:smooth val="0"/>
        <c:axId val="440949704"/>
        <c:axId val="440947744"/>
      </c:lineChart>
      <c:dateAx>
        <c:axId val="440949704"/>
        <c:scaling>
          <c:orientation val="minMax"/>
        </c:scaling>
        <c:delete val="1"/>
        <c:axPos val="b"/>
        <c:numFmt formatCode="ge" sourceLinked="1"/>
        <c:majorTickMark val="none"/>
        <c:minorTickMark val="none"/>
        <c:tickLblPos val="none"/>
        <c:crossAx val="440947744"/>
        <c:crosses val="autoZero"/>
        <c:auto val="1"/>
        <c:lblOffset val="100"/>
        <c:baseTimeUnit val="years"/>
      </c:dateAx>
      <c:valAx>
        <c:axId val="4409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279.58999999999997</c:v>
                </c:pt>
                <c:pt idx="1">
                  <c:v>272.99</c:v>
                </c:pt>
                <c:pt idx="2">
                  <c:v>255.73</c:v>
                </c:pt>
                <c:pt idx="3">
                  <c:v>268.57</c:v>
                </c:pt>
                <c:pt idx="4">
                  <c:v>266.13</c:v>
                </c:pt>
              </c:numCache>
            </c:numRef>
          </c:val>
          <c:extLst>
            <c:ext xmlns:c16="http://schemas.microsoft.com/office/drawing/2014/chart" uri="{C3380CC4-5D6E-409C-BE32-E72D297353CC}">
              <c16:uniqueId val="{00000000-5FA3-4BB7-81EE-D5E4B68B5C4C}"/>
            </c:ext>
          </c:extLst>
        </c:ser>
        <c:dLbls>
          <c:showLegendKey val="0"/>
          <c:showVal val="0"/>
          <c:showCatName val="0"/>
          <c:showSerName val="0"/>
          <c:showPercent val="0"/>
          <c:showBubbleSize val="0"/>
        </c:dLbls>
        <c:gapWidth val="150"/>
        <c:axId val="440942648"/>
        <c:axId val="44094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c:ext xmlns:c16="http://schemas.microsoft.com/office/drawing/2014/chart" uri="{C3380CC4-5D6E-409C-BE32-E72D297353CC}">
              <c16:uniqueId val="{00000001-5FA3-4BB7-81EE-D5E4B68B5C4C}"/>
            </c:ext>
          </c:extLst>
        </c:ser>
        <c:dLbls>
          <c:showLegendKey val="0"/>
          <c:showVal val="0"/>
          <c:showCatName val="0"/>
          <c:showSerName val="0"/>
          <c:showPercent val="0"/>
          <c:showBubbleSize val="0"/>
        </c:dLbls>
        <c:marker val="1"/>
        <c:smooth val="0"/>
        <c:axId val="440942648"/>
        <c:axId val="440943432"/>
      </c:lineChart>
      <c:dateAx>
        <c:axId val="440942648"/>
        <c:scaling>
          <c:orientation val="minMax"/>
        </c:scaling>
        <c:delete val="1"/>
        <c:axPos val="b"/>
        <c:numFmt formatCode="ge" sourceLinked="1"/>
        <c:majorTickMark val="none"/>
        <c:minorTickMark val="none"/>
        <c:tickLblPos val="none"/>
        <c:crossAx val="440943432"/>
        <c:crosses val="autoZero"/>
        <c:auto val="1"/>
        <c:lblOffset val="100"/>
        <c:baseTimeUnit val="years"/>
      </c:dateAx>
      <c:valAx>
        <c:axId val="44094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62.5</c:v>
                </c:pt>
                <c:pt idx="1">
                  <c:v>62.5</c:v>
                </c:pt>
                <c:pt idx="2">
                  <c:v>62.5</c:v>
                </c:pt>
                <c:pt idx="3">
                  <c:v>62.5</c:v>
                </c:pt>
                <c:pt idx="4">
                  <c:v>62.5</c:v>
                </c:pt>
              </c:numCache>
            </c:numRef>
          </c:val>
          <c:extLst>
            <c:ext xmlns:c16="http://schemas.microsoft.com/office/drawing/2014/chart" uri="{C3380CC4-5D6E-409C-BE32-E72D297353CC}">
              <c16:uniqueId val="{00000000-E84F-4B29-8977-7434F7D1F399}"/>
            </c:ext>
          </c:extLst>
        </c:ser>
        <c:dLbls>
          <c:showLegendKey val="0"/>
          <c:showVal val="0"/>
          <c:showCatName val="0"/>
          <c:showSerName val="0"/>
          <c:showPercent val="0"/>
          <c:showBubbleSize val="0"/>
        </c:dLbls>
        <c:gapWidth val="150"/>
        <c:axId val="440945000"/>
        <c:axId val="4409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c:ext xmlns:c16="http://schemas.microsoft.com/office/drawing/2014/chart" uri="{C3380CC4-5D6E-409C-BE32-E72D297353CC}">
              <c16:uniqueId val="{00000001-E84F-4B29-8977-7434F7D1F399}"/>
            </c:ext>
          </c:extLst>
        </c:ser>
        <c:dLbls>
          <c:showLegendKey val="0"/>
          <c:showVal val="0"/>
          <c:showCatName val="0"/>
          <c:showSerName val="0"/>
          <c:showPercent val="0"/>
          <c:showBubbleSize val="0"/>
        </c:dLbls>
        <c:marker val="1"/>
        <c:smooth val="0"/>
        <c:axId val="440945000"/>
        <c:axId val="440945392"/>
      </c:lineChart>
      <c:dateAx>
        <c:axId val="440945000"/>
        <c:scaling>
          <c:orientation val="minMax"/>
        </c:scaling>
        <c:delete val="1"/>
        <c:axPos val="b"/>
        <c:numFmt formatCode="ge" sourceLinked="1"/>
        <c:majorTickMark val="none"/>
        <c:minorTickMark val="none"/>
        <c:tickLblPos val="none"/>
        <c:crossAx val="440945392"/>
        <c:crosses val="autoZero"/>
        <c:auto val="1"/>
        <c:lblOffset val="100"/>
        <c:baseTimeUnit val="years"/>
      </c:dateAx>
      <c:valAx>
        <c:axId val="44094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4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0D-4E41-8C6E-B6BE95F7D955}"/>
            </c:ext>
          </c:extLst>
        </c:ser>
        <c:dLbls>
          <c:showLegendKey val="0"/>
          <c:showVal val="0"/>
          <c:showCatName val="0"/>
          <c:showSerName val="0"/>
          <c:showPercent val="0"/>
          <c:showBubbleSize val="0"/>
        </c:dLbls>
        <c:gapWidth val="150"/>
        <c:axId val="440503632"/>
        <c:axId val="44050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c:ext xmlns:c16="http://schemas.microsoft.com/office/drawing/2014/chart" uri="{C3380CC4-5D6E-409C-BE32-E72D297353CC}">
              <c16:uniqueId val="{00000001-EE0D-4E41-8C6E-B6BE95F7D955}"/>
            </c:ext>
          </c:extLst>
        </c:ser>
        <c:dLbls>
          <c:showLegendKey val="0"/>
          <c:showVal val="0"/>
          <c:showCatName val="0"/>
          <c:showSerName val="0"/>
          <c:showPercent val="0"/>
          <c:showBubbleSize val="0"/>
        </c:dLbls>
        <c:marker val="1"/>
        <c:smooth val="0"/>
        <c:axId val="440503632"/>
        <c:axId val="440506376"/>
      </c:lineChart>
      <c:dateAx>
        <c:axId val="440503632"/>
        <c:scaling>
          <c:orientation val="minMax"/>
        </c:scaling>
        <c:delete val="1"/>
        <c:axPos val="b"/>
        <c:numFmt formatCode="ge" sourceLinked="1"/>
        <c:majorTickMark val="none"/>
        <c:minorTickMark val="none"/>
        <c:tickLblPos val="none"/>
        <c:crossAx val="440506376"/>
        <c:crosses val="autoZero"/>
        <c:auto val="1"/>
        <c:lblOffset val="100"/>
        <c:baseTimeUnit val="years"/>
      </c:dateAx>
      <c:valAx>
        <c:axId val="44050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【157.83】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9" zoomScaleNormal="100" workbookViewId="0">
      <selection activeCell="CL44" sqref="CL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自治体職員</v>
      </c>
      <c r="AE8" s="49"/>
      <c r="AF8" s="49"/>
      <c r="AG8" s="49"/>
      <c r="AH8" s="49"/>
      <c r="AI8" s="49"/>
      <c r="AJ8" s="49"/>
      <c r="AK8" s="3"/>
      <c r="AL8" s="50">
        <f>データ!S6</f>
        <v>203787</v>
      </c>
      <c r="AM8" s="50"/>
      <c r="AN8" s="50"/>
      <c r="AO8" s="50"/>
      <c r="AP8" s="50"/>
      <c r="AQ8" s="50"/>
      <c r="AR8" s="50"/>
      <c r="AS8" s="50"/>
      <c r="AT8" s="45">
        <f>データ!T6</f>
        <v>572.99</v>
      </c>
      <c r="AU8" s="45"/>
      <c r="AV8" s="45"/>
      <c r="AW8" s="45"/>
      <c r="AX8" s="45"/>
      <c r="AY8" s="45"/>
      <c r="AZ8" s="45"/>
      <c r="BA8" s="45"/>
      <c r="BB8" s="45">
        <f>データ!U6</f>
        <v>355.66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-14.94</v>
      </c>
      <c r="J10" s="45"/>
      <c r="K10" s="45"/>
      <c r="L10" s="45"/>
      <c r="M10" s="45"/>
      <c r="N10" s="45"/>
      <c r="O10" s="45"/>
      <c r="P10" s="45">
        <f>データ!P6</f>
        <v>0.01</v>
      </c>
      <c r="Q10" s="45"/>
      <c r="R10" s="45"/>
      <c r="S10" s="45"/>
      <c r="T10" s="45"/>
      <c r="U10" s="45"/>
      <c r="V10" s="45"/>
      <c r="W10" s="45">
        <f>データ!Q6</f>
        <v>100</v>
      </c>
      <c r="X10" s="45"/>
      <c r="Y10" s="45"/>
      <c r="Z10" s="45"/>
      <c r="AA10" s="45"/>
      <c r="AB10" s="45"/>
      <c r="AC10" s="45"/>
      <c r="AD10" s="50">
        <f>データ!R6</f>
        <v>3024</v>
      </c>
      <c r="AE10" s="50"/>
      <c r="AF10" s="50"/>
      <c r="AG10" s="50"/>
      <c r="AH10" s="50"/>
      <c r="AI10" s="50"/>
      <c r="AJ10" s="50"/>
      <c r="AK10" s="2"/>
      <c r="AL10" s="50">
        <f>データ!V6</f>
        <v>15</v>
      </c>
      <c r="AM10" s="50"/>
      <c r="AN10" s="50"/>
      <c r="AO10" s="50"/>
      <c r="AP10" s="50"/>
      <c r="AQ10" s="50"/>
      <c r="AR10" s="50"/>
      <c r="AS10" s="50"/>
      <c r="AT10" s="45">
        <f>データ!W6</f>
        <v>0.24</v>
      </c>
      <c r="AU10" s="45"/>
      <c r="AV10" s="45"/>
      <c r="AW10" s="45"/>
      <c r="AX10" s="45"/>
      <c r="AY10" s="45"/>
      <c r="AZ10" s="45"/>
      <c r="BA10" s="45"/>
      <c r="BB10" s="45">
        <f>データ!X6</f>
        <v>62.5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t="s">
        <v>31</v>
      </c>
      <c r="BM45" s="77"/>
      <c r="BN45" s="77"/>
      <c r="BO45" s="77"/>
      <c r="BP45" s="77"/>
      <c r="BQ45" s="77"/>
      <c r="BR45" s="77"/>
      <c r="BS45" s="77"/>
      <c r="BT45" s="77"/>
      <c r="BU45" s="77"/>
      <c r="BV45" s="77"/>
      <c r="BW45" s="77"/>
      <c r="BX45" s="77"/>
      <c r="BY45" s="77"/>
      <c r="BZ45" s="7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120</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82"/>
      <c r="BM56" s="83"/>
      <c r="BN56" s="83"/>
      <c r="BO56" s="83"/>
      <c r="BP56" s="83"/>
      <c r="BQ56" s="83"/>
      <c r="BR56" s="83"/>
      <c r="BS56" s="83"/>
      <c r="BT56" s="83"/>
      <c r="BU56" s="83"/>
      <c r="BV56" s="83"/>
      <c r="BW56" s="83"/>
      <c r="BX56" s="83"/>
      <c r="BY56" s="83"/>
      <c r="BZ56" s="84"/>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82"/>
      <c r="BM57" s="83"/>
      <c r="BN57" s="83"/>
      <c r="BO57" s="83"/>
      <c r="BP57" s="83"/>
      <c r="BQ57" s="83"/>
      <c r="BR57" s="83"/>
      <c r="BS57" s="83"/>
      <c r="BT57" s="83"/>
      <c r="BU57" s="83"/>
      <c r="BV57" s="83"/>
      <c r="BW57" s="83"/>
      <c r="BX57" s="83"/>
      <c r="BY57" s="83"/>
      <c r="BZ57" s="84"/>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3"/>
      <c r="BN58" s="83"/>
      <c r="BO58" s="83"/>
      <c r="BP58" s="83"/>
      <c r="BQ58" s="83"/>
      <c r="BR58" s="83"/>
      <c r="BS58" s="83"/>
      <c r="BT58" s="83"/>
      <c r="BU58" s="83"/>
      <c r="BV58" s="83"/>
      <c r="BW58" s="83"/>
      <c r="BX58" s="83"/>
      <c r="BY58" s="83"/>
      <c r="BZ58" s="84"/>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3"/>
      <c r="BN59" s="83"/>
      <c r="BO59" s="83"/>
      <c r="BP59" s="83"/>
      <c r="BQ59" s="83"/>
      <c r="BR59" s="83"/>
      <c r="BS59" s="83"/>
      <c r="BT59" s="83"/>
      <c r="BU59" s="83"/>
      <c r="BV59" s="83"/>
      <c r="BW59" s="83"/>
      <c r="BX59" s="83"/>
      <c r="BY59" s="83"/>
      <c r="BZ59" s="84"/>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2"/>
      <c r="BM60" s="83"/>
      <c r="BN60" s="83"/>
      <c r="BO60" s="83"/>
      <c r="BP60" s="83"/>
      <c r="BQ60" s="83"/>
      <c r="BR60" s="83"/>
      <c r="BS60" s="83"/>
      <c r="BT60" s="83"/>
      <c r="BU60" s="83"/>
      <c r="BV60" s="83"/>
      <c r="BW60" s="83"/>
      <c r="BX60" s="83"/>
      <c r="BY60" s="83"/>
      <c r="BZ60" s="84"/>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2"/>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6" t="s">
        <v>37</v>
      </c>
      <c r="BM64" s="77"/>
      <c r="BN64" s="77"/>
      <c r="BO64" s="77"/>
      <c r="BP64" s="77"/>
      <c r="BQ64" s="77"/>
      <c r="BR64" s="77"/>
      <c r="BS64" s="77"/>
      <c r="BT64" s="77"/>
      <c r="BU64" s="77"/>
      <c r="BV64" s="77"/>
      <c r="BW64" s="77"/>
      <c r="BX64" s="77"/>
      <c r="BY64" s="77"/>
      <c r="BZ64" s="7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9"/>
      <c r="BM65" s="80"/>
      <c r="BN65" s="80"/>
      <c r="BO65" s="80"/>
      <c r="BP65" s="80"/>
      <c r="BQ65" s="80"/>
      <c r="BR65" s="80"/>
      <c r="BS65" s="80"/>
      <c r="BT65" s="80"/>
      <c r="BU65" s="80"/>
      <c r="BV65" s="80"/>
      <c r="BW65" s="80"/>
      <c r="BX65" s="80"/>
      <c r="BY65" s="80"/>
      <c r="BZ65" s="8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8" t="s">
        <v>122</v>
      </c>
      <c r="BM66" s="89"/>
      <c r="BN66" s="89"/>
      <c r="BO66" s="89"/>
      <c r="BP66" s="89"/>
      <c r="BQ66" s="89"/>
      <c r="BR66" s="89"/>
      <c r="BS66" s="89"/>
      <c r="BT66" s="89"/>
      <c r="BU66" s="89"/>
      <c r="BV66" s="89"/>
      <c r="BW66" s="89"/>
      <c r="BX66" s="89"/>
      <c r="BY66" s="89"/>
      <c r="BZ66" s="9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【98.29】</v>
      </c>
      <c r="F86" s="26" t="str">
        <f>データ!AT6</f>
        <v>【157.83】</v>
      </c>
      <c r="G86" s="26" t="str">
        <f>データ!BE6</f>
        <v>【299.39】</v>
      </c>
      <c r="H86" s="26" t="str">
        <f>データ!BP6</f>
        <v>【878.58】</v>
      </c>
      <c r="I86" s="26" t="str">
        <f>データ!CA6</f>
        <v>【52.62】</v>
      </c>
      <c r="J86" s="26" t="str">
        <f>データ!CL6</f>
        <v>【296.38】</v>
      </c>
      <c r="K86" s="26" t="str">
        <f>データ!CW6</f>
        <v>【51.55】</v>
      </c>
      <c r="L86" s="26" t="str">
        <f>データ!DH6</f>
        <v>【80.14】</v>
      </c>
      <c r="M86" s="26" t="str">
        <f>データ!DS6</f>
        <v>【34.65】</v>
      </c>
      <c r="N86" s="26" t="str">
        <f>データ!ED6</f>
        <v>【-】</v>
      </c>
      <c r="O86" s="26" t="str">
        <f>データ!EO6</f>
        <v>【-】</v>
      </c>
    </row>
  </sheetData>
  <sheetProtection algorithmName="SHA-512" hashValue="weh6jHOJ9NQ4G3xRU5gh7H8/cA464efm/T0r9jcB20XDWXzKXhIMqr4jGsQq7IdpI3r2zt1JCCrLcsePMpq95g==" saltValue="4Oeag4CNQpVvfw7Hpjr7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95" t="s">
        <v>64</v>
      </c>
      <c r="I3" s="96"/>
      <c r="J3" s="96"/>
      <c r="K3" s="96"/>
      <c r="L3" s="96"/>
      <c r="M3" s="96"/>
      <c r="N3" s="96"/>
      <c r="O3" s="96"/>
      <c r="P3" s="96"/>
      <c r="Q3" s="96"/>
      <c r="R3" s="96"/>
      <c r="S3" s="96"/>
      <c r="T3" s="96"/>
      <c r="U3" s="96"/>
      <c r="V3" s="96"/>
      <c r="W3" s="96"/>
      <c r="X3" s="97"/>
      <c r="Y3" s="101" t="s">
        <v>65</v>
      </c>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t="s">
        <v>66</v>
      </c>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row>
    <row r="4" spans="1:148" x14ac:dyDescent="0.15">
      <c r="A4" s="28" t="s">
        <v>67</v>
      </c>
      <c r="B4" s="30"/>
      <c r="C4" s="30"/>
      <c r="D4" s="30"/>
      <c r="E4" s="30"/>
      <c r="F4" s="30"/>
      <c r="G4" s="30"/>
      <c r="H4" s="98"/>
      <c r="I4" s="99"/>
      <c r="J4" s="99"/>
      <c r="K4" s="99"/>
      <c r="L4" s="99"/>
      <c r="M4" s="99"/>
      <c r="N4" s="99"/>
      <c r="O4" s="99"/>
      <c r="P4" s="99"/>
      <c r="Q4" s="99"/>
      <c r="R4" s="99"/>
      <c r="S4" s="99"/>
      <c r="T4" s="99"/>
      <c r="U4" s="99"/>
      <c r="V4" s="99"/>
      <c r="W4" s="99"/>
      <c r="X4" s="100"/>
      <c r="Y4" s="94" t="s">
        <v>68</v>
      </c>
      <c r="Z4" s="94"/>
      <c r="AA4" s="94"/>
      <c r="AB4" s="94"/>
      <c r="AC4" s="94"/>
      <c r="AD4" s="94"/>
      <c r="AE4" s="94"/>
      <c r="AF4" s="94"/>
      <c r="AG4" s="94"/>
      <c r="AH4" s="94"/>
      <c r="AI4" s="94"/>
      <c r="AJ4" s="94" t="s">
        <v>69</v>
      </c>
      <c r="AK4" s="94"/>
      <c r="AL4" s="94"/>
      <c r="AM4" s="94"/>
      <c r="AN4" s="94"/>
      <c r="AO4" s="94"/>
      <c r="AP4" s="94"/>
      <c r="AQ4" s="94"/>
      <c r="AR4" s="94"/>
      <c r="AS4" s="94"/>
      <c r="AT4" s="94"/>
      <c r="AU4" s="94" t="s">
        <v>70</v>
      </c>
      <c r="AV4" s="94"/>
      <c r="AW4" s="94"/>
      <c r="AX4" s="94"/>
      <c r="AY4" s="94"/>
      <c r="AZ4" s="94"/>
      <c r="BA4" s="94"/>
      <c r="BB4" s="94"/>
      <c r="BC4" s="94"/>
      <c r="BD4" s="94"/>
      <c r="BE4" s="94"/>
      <c r="BF4" s="94" t="s">
        <v>71</v>
      </c>
      <c r="BG4" s="94"/>
      <c r="BH4" s="94"/>
      <c r="BI4" s="94"/>
      <c r="BJ4" s="94"/>
      <c r="BK4" s="94"/>
      <c r="BL4" s="94"/>
      <c r="BM4" s="94"/>
      <c r="BN4" s="94"/>
      <c r="BO4" s="94"/>
      <c r="BP4" s="94"/>
      <c r="BQ4" s="94" t="s">
        <v>72</v>
      </c>
      <c r="BR4" s="94"/>
      <c r="BS4" s="94"/>
      <c r="BT4" s="94"/>
      <c r="BU4" s="94"/>
      <c r="BV4" s="94"/>
      <c r="BW4" s="94"/>
      <c r="BX4" s="94"/>
      <c r="BY4" s="94"/>
      <c r="BZ4" s="94"/>
      <c r="CA4" s="94"/>
      <c r="CB4" s="94" t="s">
        <v>73</v>
      </c>
      <c r="CC4" s="94"/>
      <c r="CD4" s="94"/>
      <c r="CE4" s="94"/>
      <c r="CF4" s="94"/>
      <c r="CG4" s="94"/>
      <c r="CH4" s="94"/>
      <c r="CI4" s="94"/>
      <c r="CJ4" s="94"/>
      <c r="CK4" s="94"/>
      <c r="CL4" s="94"/>
      <c r="CM4" s="94" t="s">
        <v>74</v>
      </c>
      <c r="CN4" s="94"/>
      <c r="CO4" s="94"/>
      <c r="CP4" s="94"/>
      <c r="CQ4" s="94"/>
      <c r="CR4" s="94"/>
      <c r="CS4" s="94"/>
      <c r="CT4" s="94"/>
      <c r="CU4" s="94"/>
      <c r="CV4" s="94"/>
      <c r="CW4" s="94"/>
      <c r="CX4" s="94" t="s">
        <v>75</v>
      </c>
      <c r="CY4" s="94"/>
      <c r="CZ4" s="94"/>
      <c r="DA4" s="94"/>
      <c r="DB4" s="94"/>
      <c r="DC4" s="94"/>
      <c r="DD4" s="94"/>
      <c r="DE4" s="94"/>
      <c r="DF4" s="94"/>
      <c r="DG4" s="94"/>
      <c r="DH4" s="94"/>
      <c r="DI4" s="94" t="s">
        <v>76</v>
      </c>
      <c r="DJ4" s="94"/>
      <c r="DK4" s="94"/>
      <c r="DL4" s="94"/>
      <c r="DM4" s="94"/>
      <c r="DN4" s="94"/>
      <c r="DO4" s="94"/>
      <c r="DP4" s="94"/>
      <c r="DQ4" s="94"/>
      <c r="DR4" s="94"/>
      <c r="DS4" s="94"/>
      <c r="DT4" s="94" t="s">
        <v>77</v>
      </c>
      <c r="DU4" s="94"/>
      <c r="DV4" s="94"/>
      <c r="DW4" s="94"/>
      <c r="DX4" s="94"/>
      <c r="DY4" s="94"/>
      <c r="DZ4" s="94"/>
      <c r="EA4" s="94"/>
      <c r="EB4" s="94"/>
      <c r="EC4" s="94"/>
      <c r="ED4" s="94"/>
      <c r="EE4" s="94" t="s">
        <v>78</v>
      </c>
      <c r="EF4" s="94"/>
      <c r="EG4" s="94"/>
      <c r="EH4" s="94"/>
      <c r="EI4" s="94"/>
      <c r="EJ4" s="94"/>
      <c r="EK4" s="94"/>
      <c r="EL4" s="94"/>
      <c r="EM4" s="94"/>
      <c r="EN4" s="94"/>
      <c r="EO4" s="94"/>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322016</v>
      </c>
      <c r="D6" s="33">
        <f t="shared" si="3"/>
        <v>46</v>
      </c>
      <c r="E6" s="33">
        <f t="shared" si="3"/>
        <v>18</v>
      </c>
      <c r="F6" s="33">
        <f t="shared" si="3"/>
        <v>1</v>
      </c>
      <c r="G6" s="33">
        <f t="shared" si="3"/>
        <v>0</v>
      </c>
      <c r="H6" s="33" t="str">
        <f t="shared" si="3"/>
        <v>島根県　松江市</v>
      </c>
      <c r="I6" s="33" t="str">
        <f t="shared" si="3"/>
        <v>法適用</v>
      </c>
      <c r="J6" s="33" t="str">
        <f t="shared" si="3"/>
        <v>下水道事業</v>
      </c>
      <c r="K6" s="33" t="str">
        <f t="shared" si="3"/>
        <v>個別排水処理</v>
      </c>
      <c r="L6" s="33" t="str">
        <f t="shared" si="3"/>
        <v>L3</v>
      </c>
      <c r="M6" s="33" t="str">
        <f t="shared" si="3"/>
        <v>自治体職員</v>
      </c>
      <c r="N6" s="34" t="str">
        <f t="shared" si="3"/>
        <v>-</v>
      </c>
      <c r="O6" s="34">
        <f t="shared" si="3"/>
        <v>-14.94</v>
      </c>
      <c r="P6" s="34">
        <f t="shared" si="3"/>
        <v>0.01</v>
      </c>
      <c r="Q6" s="34">
        <f t="shared" si="3"/>
        <v>100</v>
      </c>
      <c r="R6" s="34">
        <f t="shared" si="3"/>
        <v>3024</v>
      </c>
      <c r="S6" s="34">
        <f t="shared" si="3"/>
        <v>203787</v>
      </c>
      <c r="T6" s="34">
        <f t="shared" si="3"/>
        <v>572.99</v>
      </c>
      <c r="U6" s="34">
        <f t="shared" si="3"/>
        <v>355.66</v>
      </c>
      <c r="V6" s="34">
        <f t="shared" si="3"/>
        <v>15</v>
      </c>
      <c r="W6" s="34">
        <f t="shared" si="3"/>
        <v>0.24</v>
      </c>
      <c r="X6" s="34">
        <f t="shared" si="3"/>
        <v>62.5</v>
      </c>
      <c r="Y6" s="35">
        <f>IF(Y7="",NA(),Y7)</f>
        <v>70.209999999999994</v>
      </c>
      <c r="Z6" s="35">
        <f t="shared" ref="Z6:AH6" si="4">IF(Z7="",NA(),Z7)</f>
        <v>77.14</v>
      </c>
      <c r="AA6" s="35">
        <f t="shared" si="4"/>
        <v>74.290000000000006</v>
      </c>
      <c r="AB6" s="35">
        <f t="shared" si="4"/>
        <v>70.849999999999994</v>
      </c>
      <c r="AC6" s="35">
        <f t="shared" si="4"/>
        <v>71.86</v>
      </c>
      <c r="AD6" s="35">
        <f t="shared" si="4"/>
        <v>95.22</v>
      </c>
      <c r="AE6" s="35">
        <f t="shared" si="4"/>
        <v>99.54</v>
      </c>
      <c r="AF6" s="35">
        <f t="shared" si="4"/>
        <v>105.63</v>
      </c>
      <c r="AG6" s="35">
        <f t="shared" si="4"/>
        <v>100.37</v>
      </c>
      <c r="AH6" s="35">
        <f t="shared" si="4"/>
        <v>109.03</v>
      </c>
      <c r="AI6" s="34" t="str">
        <f>IF(AI7="","",IF(AI7="-","【-】","【"&amp;SUBSTITUTE(TEXT(AI7,"#,##0.00"),"-","△")&amp;"】"))</f>
        <v>【98.29】</v>
      </c>
      <c r="AJ6" s="35">
        <f>IF(AJ7="",NA(),AJ7)</f>
        <v>808.3</v>
      </c>
      <c r="AK6" s="35">
        <f t="shared" ref="AK6:AS6" si="5">IF(AK7="",NA(),AK7)</f>
        <v>856.51</v>
      </c>
      <c r="AL6" s="35">
        <f t="shared" si="5"/>
        <v>806.74</v>
      </c>
      <c r="AM6" s="35">
        <f t="shared" si="5"/>
        <v>905.84</v>
      </c>
      <c r="AN6" s="35">
        <f t="shared" si="5"/>
        <v>928.04</v>
      </c>
      <c r="AO6" s="35">
        <f t="shared" si="5"/>
        <v>189</v>
      </c>
      <c r="AP6" s="35">
        <f t="shared" si="5"/>
        <v>59.52</v>
      </c>
      <c r="AQ6" s="35">
        <f t="shared" si="5"/>
        <v>102.8</v>
      </c>
      <c r="AR6" s="35">
        <f t="shared" si="5"/>
        <v>55.24</v>
      </c>
      <c r="AS6" s="35">
        <f t="shared" si="5"/>
        <v>34.340000000000003</v>
      </c>
      <c r="AT6" s="34" t="str">
        <f>IF(AT7="","",IF(AT7="-","【-】","【"&amp;SUBSTITUTE(TEXT(AT7,"#,##0.00"),"-","△")&amp;"】"))</f>
        <v>【157.83】</v>
      </c>
      <c r="AU6" s="35">
        <f>IF(AU7="",NA(),AU7)</f>
        <v>117.37</v>
      </c>
      <c r="AV6" s="35">
        <f t="shared" ref="AV6:BD6" si="6">IF(AV7="",NA(),AV7)</f>
        <v>27.48</v>
      </c>
      <c r="AW6" s="35">
        <f t="shared" si="6"/>
        <v>30.19</v>
      </c>
      <c r="AX6" s="35">
        <f t="shared" si="6"/>
        <v>8.99</v>
      </c>
      <c r="AY6" s="35">
        <f t="shared" si="6"/>
        <v>9.2899999999999991</v>
      </c>
      <c r="AZ6" s="35">
        <f t="shared" si="6"/>
        <v>295.92</v>
      </c>
      <c r="BA6" s="35">
        <f t="shared" si="6"/>
        <v>322.33999999999997</v>
      </c>
      <c r="BB6" s="35">
        <f t="shared" si="6"/>
        <v>366.75</v>
      </c>
      <c r="BC6" s="35">
        <f t="shared" si="6"/>
        <v>291.2</v>
      </c>
      <c r="BD6" s="35">
        <f t="shared" si="6"/>
        <v>202.79</v>
      </c>
      <c r="BE6" s="34" t="str">
        <f>IF(BE7="","",IF(BE7="-","【-】","【"&amp;SUBSTITUTE(TEXT(BE7,"#,##0.00"),"-","△")&amp;"】"))</f>
        <v>【299.39】</v>
      </c>
      <c r="BF6" s="35">
        <f>IF(BF7="",NA(),BF7)</f>
        <v>354.34</v>
      </c>
      <c r="BG6" s="35">
        <f t="shared" ref="BG6:BO6" si="7">IF(BG7="",NA(),BG7)</f>
        <v>333.09</v>
      </c>
      <c r="BH6" s="35">
        <f t="shared" si="7"/>
        <v>287.23</v>
      </c>
      <c r="BI6" s="35">
        <f t="shared" si="7"/>
        <v>291.97000000000003</v>
      </c>
      <c r="BJ6" s="35">
        <f t="shared" si="7"/>
        <v>419.19</v>
      </c>
      <c r="BK6" s="35">
        <f t="shared" si="7"/>
        <v>803.29</v>
      </c>
      <c r="BL6" s="35">
        <f t="shared" si="7"/>
        <v>760.12</v>
      </c>
      <c r="BM6" s="35">
        <f t="shared" si="7"/>
        <v>492.59</v>
      </c>
      <c r="BN6" s="35">
        <f t="shared" si="7"/>
        <v>503.8</v>
      </c>
      <c r="BO6" s="35">
        <f t="shared" si="7"/>
        <v>768.3</v>
      </c>
      <c r="BP6" s="34" t="str">
        <f>IF(BP7="","",IF(BP7="-","【-】","【"&amp;SUBSTITUTE(TEXT(BP7,"#,##0.00"),"-","△")&amp;"】"))</f>
        <v>【878.58】</v>
      </c>
      <c r="BQ6" s="35">
        <f>IF(BQ7="",NA(),BQ7)</f>
        <v>54.19</v>
      </c>
      <c r="BR6" s="35">
        <f t="shared" ref="BR6:BZ6" si="8">IF(BR7="",NA(),BR7)</f>
        <v>55.93</v>
      </c>
      <c r="BS6" s="35">
        <f t="shared" si="8"/>
        <v>60.13</v>
      </c>
      <c r="BT6" s="35">
        <f t="shared" si="8"/>
        <v>56.96</v>
      </c>
      <c r="BU6" s="35">
        <f t="shared" si="8"/>
        <v>58.15</v>
      </c>
      <c r="BV6" s="35">
        <f t="shared" si="8"/>
        <v>56.63</v>
      </c>
      <c r="BW6" s="35">
        <f t="shared" si="8"/>
        <v>50.17</v>
      </c>
      <c r="BX6" s="35">
        <f t="shared" si="8"/>
        <v>46.53</v>
      </c>
      <c r="BY6" s="35">
        <f t="shared" si="8"/>
        <v>51.58</v>
      </c>
      <c r="BZ6" s="35">
        <f t="shared" si="8"/>
        <v>53.36</v>
      </c>
      <c r="CA6" s="34" t="str">
        <f>IF(CA7="","",IF(CA7="-","【-】","【"&amp;SUBSTITUTE(TEXT(CA7,"#,##0.00"),"-","△")&amp;"】"))</f>
        <v>【52.62】</v>
      </c>
      <c r="CB6" s="35">
        <f>IF(CB7="",NA(),CB7)</f>
        <v>279.58999999999997</v>
      </c>
      <c r="CC6" s="35">
        <f t="shared" ref="CC6:CK6" si="9">IF(CC7="",NA(),CC7)</f>
        <v>272.99</v>
      </c>
      <c r="CD6" s="35">
        <f t="shared" si="9"/>
        <v>255.73</v>
      </c>
      <c r="CE6" s="35">
        <f t="shared" si="9"/>
        <v>268.57</v>
      </c>
      <c r="CF6" s="35">
        <f t="shared" si="9"/>
        <v>266.13</v>
      </c>
      <c r="CG6" s="35">
        <f t="shared" si="9"/>
        <v>272.66000000000003</v>
      </c>
      <c r="CH6" s="35">
        <f t="shared" si="9"/>
        <v>329.08</v>
      </c>
      <c r="CI6" s="35">
        <f t="shared" si="9"/>
        <v>373.71</v>
      </c>
      <c r="CJ6" s="35">
        <f t="shared" si="9"/>
        <v>333.58</v>
      </c>
      <c r="CK6" s="35">
        <f t="shared" si="9"/>
        <v>347.38</v>
      </c>
      <c r="CL6" s="34" t="str">
        <f>IF(CL7="","",IF(CL7="-","【-】","【"&amp;SUBSTITUTE(TEXT(CL7,"#,##0.00"),"-","△")&amp;"】"))</f>
        <v>【296.38】</v>
      </c>
      <c r="CM6" s="35">
        <f>IF(CM7="",NA(),CM7)</f>
        <v>62.5</v>
      </c>
      <c r="CN6" s="35">
        <f t="shared" ref="CN6:CV6" si="10">IF(CN7="",NA(),CN7)</f>
        <v>62.5</v>
      </c>
      <c r="CO6" s="35">
        <f t="shared" si="10"/>
        <v>62.5</v>
      </c>
      <c r="CP6" s="35">
        <f t="shared" si="10"/>
        <v>62.5</v>
      </c>
      <c r="CQ6" s="35">
        <f t="shared" si="10"/>
        <v>62.5</v>
      </c>
      <c r="CR6" s="35">
        <f t="shared" si="10"/>
        <v>58.82</v>
      </c>
      <c r="CS6" s="35">
        <f t="shared" si="10"/>
        <v>51.54</v>
      </c>
      <c r="CT6" s="35">
        <f t="shared" si="10"/>
        <v>44.84</v>
      </c>
      <c r="CU6" s="35">
        <f t="shared" si="10"/>
        <v>41.51</v>
      </c>
      <c r="CV6" s="35">
        <f t="shared" si="10"/>
        <v>49.31</v>
      </c>
      <c r="CW6" s="34" t="str">
        <f>IF(CW7="","",IF(CW7="-","【-】","【"&amp;SUBSTITUTE(TEXT(CW7,"#,##0.00"),"-","△")&amp;"】"))</f>
        <v>【51.55】</v>
      </c>
      <c r="CX6" s="35">
        <f>IF(CX7="",NA(),CX7)</f>
        <v>100</v>
      </c>
      <c r="CY6" s="35">
        <f t="shared" ref="CY6:DG6" si="11">IF(CY7="",NA(),CY7)</f>
        <v>100</v>
      </c>
      <c r="CZ6" s="35">
        <f t="shared" si="11"/>
        <v>100</v>
      </c>
      <c r="DA6" s="35">
        <f t="shared" si="11"/>
        <v>100</v>
      </c>
      <c r="DB6" s="35">
        <f t="shared" si="11"/>
        <v>100</v>
      </c>
      <c r="DC6" s="35">
        <f t="shared" si="11"/>
        <v>71.760000000000005</v>
      </c>
      <c r="DD6" s="35">
        <f t="shared" si="11"/>
        <v>71.599999999999994</v>
      </c>
      <c r="DE6" s="35">
        <f t="shared" si="11"/>
        <v>67.86</v>
      </c>
      <c r="DF6" s="35">
        <f t="shared" si="11"/>
        <v>68.72</v>
      </c>
      <c r="DG6" s="35">
        <f t="shared" si="11"/>
        <v>57.28</v>
      </c>
      <c r="DH6" s="34" t="str">
        <f>IF(DH7="","",IF(DH7="-","【-】","【"&amp;SUBSTITUTE(TEXT(DH7,"#,##0.00"),"-","△")&amp;"】"))</f>
        <v>【80.14】</v>
      </c>
      <c r="DI6" s="35">
        <f>IF(DI7="",NA(),DI7)</f>
        <v>4.5</v>
      </c>
      <c r="DJ6" s="35">
        <f t="shared" ref="DJ6:DR6" si="12">IF(DJ7="",NA(),DJ7)</f>
        <v>9.4499999999999993</v>
      </c>
      <c r="DK6" s="35">
        <f t="shared" si="12"/>
        <v>14.4</v>
      </c>
      <c r="DL6" s="35">
        <f t="shared" si="12"/>
        <v>19.34</v>
      </c>
      <c r="DM6" s="35">
        <f t="shared" si="12"/>
        <v>24.29</v>
      </c>
      <c r="DN6" s="35">
        <f t="shared" si="12"/>
        <v>18.399999999999999</v>
      </c>
      <c r="DO6" s="35">
        <f t="shared" si="12"/>
        <v>23.72</v>
      </c>
      <c r="DP6" s="35">
        <f t="shared" si="12"/>
        <v>17.809999999999999</v>
      </c>
      <c r="DQ6" s="35">
        <f t="shared" si="12"/>
        <v>18.600000000000001</v>
      </c>
      <c r="DR6" s="35">
        <f t="shared" si="12"/>
        <v>9.51</v>
      </c>
      <c r="DS6" s="34" t="str">
        <f>IF(DS7="","",IF(DS7="-","【-】","【"&amp;SUBSTITUTE(TEXT(DS7,"#,##0.00"),"-","△")&amp;"】"))</f>
        <v>【34.65】</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322016</v>
      </c>
      <c r="D7" s="37">
        <v>46</v>
      </c>
      <c r="E7" s="37">
        <v>18</v>
      </c>
      <c r="F7" s="37">
        <v>1</v>
      </c>
      <c r="G7" s="37">
        <v>0</v>
      </c>
      <c r="H7" s="37" t="s">
        <v>108</v>
      </c>
      <c r="I7" s="37" t="s">
        <v>109</v>
      </c>
      <c r="J7" s="37" t="s">
        <v>110</v>
      </c>
      <c r="K7" s="37" t="s">
        <v>111</v>
      </c>
      <c r="L7" s="37" t="s">
        <v>112</v>
      </c>
      <c r="M7" s="37" t="s">
        <v>113</v>
      </c>
      <c r="N7" s="38" t="s">
        <v>114</v>
      </c>
      <c r="O7" s="38">
        <v>-14.94</v>
      </c>
      <c r="P7" s="38">
        <v>0.01</v>
      </c>
      <c r="Q7" s="38">
        <v>100</v>
      </c>
      <c r="R7" s="38">
        <v>3024</v>
      </c>
      <c r="S7" s="38">
        <v>203787</v>
      </c>
      <c r="T7" s="38">
        <v>572.99</v>
      </c>
      <c r="U7" s="38">
        <v>355.66</v>
      </c>
      <c r="V7" s="38">
        <v>15</v>
      </c>
      <c r="W7" s="38">
        <v>0.24</v>
      </c>
      <c r="X7" s="38">
        <v>62.5</v>
      </c>
      <c r="Y7" s="38">
        <v>70.209999999999994</v>
      </c>
      <c r="Z7" s="38">
        <v>77.14</v>
      </c>
      <c r="AA7" s="38">
        <v>74.290000000000006</v>
      </c>
      <c r="AB7" s="38">
        <v>70.849999999999994</v>
      </c>
      <c r="AC7" s="38">
        <v>71.86</v>
      </c>
      <c r="AD7" s="38">
        <v>95.22</v>
      </c>
      <c r="AE7" s="38">
        <v>99.54</v>
      </c>
      <c r="AF7" s="38">
        <v>105.63</v>
      </c>
      <c r="AG7" s="38">
        <v>100.37</v>
      </c>
      <c r="AH7" s="38">
        <v>109.03</v>
      </c>
      <c r="AI7" s="38">
        <v>98.29</v>
      </c>
      <c r="AJ7" s="38">
        <v>808.3</v>
      </c>
      <c r="AK7" s="38">
        <v>856.51</v>
      </c>
      <c r="AL7" s="38">
        <v>806.74</v>
      </c>
      <c r="AM7" s="38">
        <v>905.84</v>
      </c>
      <c r="AN7" s="38">
        <v>928.04</v>
      </c>
      <c r="AO7" s="38">
        <v>189</v>
      </c>
      <c r="AP7" s="38">
        <v>59.52</v>
      </c>
      <c r="AQ7" s="38">
        <v>102.8</v>
      </c>
      <c r="AR7" s="38">
        <v>55.24</v>
      </c>
      <c r="AS7" s="38">
        <v>34.340000000000003</v>
      </c>
      <c r="AT7" s="38">
        <v>157.83000000000001</v>
      </c>
      <c r="AU7" s="38">
        <v>117.37</v>
      </c>
      <c r="AV7" s="38">
        <v>27.48</v>
      </c>
      <c r="AW7" s="38">
        <v>30.19</v>
      </c>
      <c r="AX7" s="38">
        <v>8.99</v>
      </c>
      <c r="AY7" s="38">
        <v>9.2899999999999991</v>
      </c>
      <c r="AZ7" s="38">
        <v>295.92</v>
      </c>
      <c r="BA7" s="38">
        <v>322.33999999999997</v>
      </c>
      <c r="BB7" s="38">
        <v>366.75</v>
      </c>
      <c r="BC7" s="38">
        <v>291.2</v>
      </c>
      <c r="BD7" s="38">
        <v>202.79</v>
      </c>
      <c r="BE7" s="38">
        <v>299.39</v>
      </c>
      <c r="BF7" s="38">
        <v>354.34</v>
      </c>
      <c r="BG7" s="38">
        <v>333.09</v>
      </c>
      <c r="BH7" s="38">
        <v>287.23</v>
      </c>
      <c r="BI7" s="38">
        <v>291.97000000000003</v>
      </c>
      <c r="BJ7" s="38">
        <v>419.19</v>
      </c>
      <c r="BK7" s="38">
        <v>803.29</v>
      </c>
      <c r="BL7" s="38">
        <v>760.12</v>
      </c>
      <c r="BM7" s="38">
        <v>492.59</v>
      </c>
      <c r="BN7" s="38">
        <v>503.8</v>
      </c>
      <c r="BO7" s="38">
        <v>768.3</v>
      </c>
      <c r="BP7" s="38">
        <v>878.58</v>
      </c>
      <c r="BQ7" s="38">
        <v>54.19</v>
      </c>
      <c r="BR7" s="38">
        <v>55.93</v>
      </c>
      <c r="BS7" s="38">
        <v>60.13</v>
      </c>
      <c r="BT7" s="38">
        <v>56.96</v>
      </c>
      <c r="BU7" s="38">
        <v>58.15</v>
      </c>
      <c r="BV7" s="38">
        <v>56.63</v>
      </c>
      <c r="BW7" s="38">
        <v>50.17</v>
      </c>
      <c r="BX7" s="38">
        <v>46.53</v>
      </c>
      <c r="BY7" s="38">
        <v>51.58</v>
      </c>
      <c r="BZ7" s="38">
        <v>53.36</v>
      </c>
      <c r="CA7" s="38">
        <v>52.62</v>
      </c>
      <c r="CB7" s="38">
        <v>279.58999999999997</v>
      </c>
      <c r="CC7" s="38">
        <v>272.99</v>
      </c>
      <c r="CD7" s="38">
        <v>255.73</v>
      </c>
      <c r="CE7" s="38">
        <v>268.57</v>
      </c>
      <c r="CF7" s="38">
        <v>266.13</v>
      </c>
      <c r="CG7" s="38">
        <v>272.66000000000003</v>
      </c>
      <c r="CH7" s="38">
        <v>329.08</v>
      </c>
      <c r="CI7" s="38">
        <v>373.71</v>
      </c>
      <c r="CJ7" s="38">
        <v>333.58</v>
      </c>
      <c r="CK7" s="38">
        <v>347.38</v>
      </c>
      <c r="CL7" s="38">
        <v>296.38</v>
      </c>
      <c r="CM7" s="38">
        <v>62.5</v>
      </c>
      <c r="CN7" s="38">
        <v>62.5</v>
      </c>
      <c r="CO7" s="38">
        <v>62.5</v>
      </c>
      <c r="CP7" s="38">
        <v>62.5</v>
      </c>
      <c r="CQ7" s="38">
        <v>62.5</v>
      </c>
      <c r="CR7" s="38">
        <v>58.82</v>
      </c>
      <c r="CS7" s="38">
        <v>51.54</v>
      </c>
      <c r="CT7" s="38">
        <v>44.84</v>
      </c>
      <c r="CU7" s="38">
        <v>41.51</v>
      </c>
      <c r="CV7" s="38">
        <v>49.31</v>
      </c>
      <c r="CW7" s="38">
        <v>51.55</v>
      </c>
      <c r="CX7" s="38">
        <v>100</v>
      </c>
      <c r="CY7" s="38">
        <v>100</v>
      </c>
      <c r="CZ7" s="38">
        <v>100</v>
      </c>
      <c r="DA7" s="38">
        <v>100</v>
      </c>
      <c r="DB7" s="38">
        <v>100</v>
      </c>
      <c r="DC7" s="38">
        <v>71.760000000000005</v>
      </c>
      <c r="DD7" s="38">
        <v>71.599999999999994</v>
      </c>
      <c r="DE7" s="38">
        <v>67.86</v>
      </c>
      <c r="DF7" s="38">
        <v>68.72</v>
      </c>
      <c r="DG7" s="38">
        <v>57.28</v>
      </c>
      <c r="DH7" s="38">
        <v>80.14</v>
      </c>
      <c r="DI7" s="38">
        <v>4.5</v>
      </c>
      <c r="DJ7" s="38">
        <v>9.4499999999999993</v>
      </c>
      <c r="DK7" s="38">
        <v>14.4</v>
      </c>
      <c r="DL7" s="38">
        <v>19.34</v>
      </c>
      <c r="DM7" s="38">
        <v>24.29</v>
      </c>
      <c r="DN7" s="38">
        <v>18.399999999999999</v>
      </c>
      <c r="DO7" s="38">
        <v>23.72</v>
      </c>
      <c r="DP7" s="38">
        <v>17.809999999999999</v>
      </c>
      <c r="DQ7" s="38">
        <v>18.600000000000001</v>
      </c>
      <c r="DR7" s="38">
        <v>9.51</v>
      </c>
      <c r="DS7" s="38">
        <v>34.65</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2019-02-04T04:28:58Z</cp:lastPrinted>
  <dcterms:modified xsi:type="dcterms:W3CDTF">2019-02-04T04:29:00Z</dcterms:modified>
</cp:coreProperties>
</file>