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80\財政課\☆★★財政課（共有）★★☆\★★調査ファイル\【H30】調査ファイル\20190207_ 公営企業に係る「経営比較分析表」の分析等について（照会）【2月7日〆】\企業局回答\上下水道局\"/>
    </mc:Choice>
  </mc:AlternateContent>
  <workbookProtection workbookAlgorithmName="SHA-512" workbookHashValue="74OswA4CLnyP7zE3O5UeEMkfU6w8Oo6CdFUBANQK350JjY0M8JHwAdGg5s3TT1Ctq2g6+eSxUbGnerB7SYBU0g==" workbookSaltValue="fPKfrzLxU13LHASHYvnH9w==" workbookSpinCount="100000" lockStructure="1"/>
  <bookViews>
    <workbookView xWindow="0" yWindow="0" windowWidth="20490" windowHeight="69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<sst xmlns="http://schemas.openxmlformats.org/spreadsheetml/2006/main" count="235" uniqueCount="123">
  <si>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</si>
  <si>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</si>
  <si>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</si>
  <si>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</si>
  <si>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</si>
  <si>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</si>
  <si>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</si>
  <si>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</si>
  <si>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</si>
  <si>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</si>
  <si>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</si>
  <si>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</si>
  <si>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</si>
  <si>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</si>
  <si>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</si>
  <si>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</si>
  <si>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</si>
  <si>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</si>
  <si>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</si>
  <si>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</si>
  <si>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</si>
  <si>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</si>
  <si>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</si>
  <si>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</si>
  <si>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</si>
  <si>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</si>
  <si>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</si>
  <si>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</si>
  <si>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</si>
  <si>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</si>
  <si>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</si>
  <si>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</si>
  <si>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</si>
  <si>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</si>
  <si>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</si>
  <si>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</si>
  <si>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</si>
  <si>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</si>
  <si>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</si>
  <si>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</si>
  <si>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</si>
  <si>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</si>
  <si>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</si>
  <si>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</si>
  <si>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</si>
  <si>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</si>
  <si>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</si>
  <si>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</si>
  <si>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</si>
  <si>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</si>
  <si>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</si>
  <si>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</si>
  <si>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</si>
  <si>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</si>
  <si>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</si>
  <si>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</si>
  <si>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</si>
  <si>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</si>
  <si>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</si>
  <si>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</si>
  <si>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</si>
  <si>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</si>
  <si>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</si>
  <si>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</si>
  <si>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</si>
  <si>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</si>
  <si>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</si>
  <si>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</si>
  <si>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</si>
  <si>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</si>
  <si>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</si>
  <si>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</si>
  <si>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</si>
  <si>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</si>
  <si>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</si>
  <si>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</si>
  <si>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</si>
  <si>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</si>
  <si>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</si>
  <si>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</si>
  <si>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</si>
  <si>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</si>
  <si>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</si>
  <si>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</si>
  <si>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</si>
  <si>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</si>
  <si>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</si>
  <si>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</si>
  <si>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</si>
  <si>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</si>
  <si>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</si>
  <si>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</si>
  <si>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</si>
  <si>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</si>
  <si>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</si>
  <si>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</si>
  <si>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</si>
  <si>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</si>
  <si>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</si>
  <si>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</si>
  <si>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</si>
  <si>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</si>
  <si>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</si>
  <si>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</si>
  <si>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</si>
  <si>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</si>
  <si>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</si>
  <si>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</si>
  <si>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</si>
  <si>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</si>
  <si>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</si>
  <si>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</si>
  <si>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</si>
  <si>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</si>
  <si>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</si>
  <si>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</si>
  <si>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</si>
  <si>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</si>
  <si>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</si>
  <si>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</si>
  <si>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では平成30年度に、従来上下水道で別個に定めていた事業経営戦略プランを統合し、「上下水道事業の効果的な連動による健全な水循環の実現と地域防災力の向上」を主旨とする「第1次松江市上下水道事業経営計画」を策定した。今後は、この計画に基づき、公共下水道のほか、集落排水や公設浄化槽も含めた下水道事業全体で、収益確保・費用縮減と人材の育成による経営基盤の整備、建設改良等による下水道資産の維持運用に努める。
【経営基盤の整備】
　未接続世帯に対する接続勧奨の強化と、地形的要因や私道等の権利関係により接続ができない地域に対する接続促進（公共桝設置、管路整備）を一体的に取組み、接続件数増加による収益の確保を図る。
　今後の処理水量予測と施設能力等を勘案し、農業集落排水の公共下水道への接続などにより、施設の統廃合を進め維持管理費用の縮減を図る。
【老朽化対策】
　各施設の設備機器の更新計画、長寿命化計画を策定し、オーバーホール等の適切な実施により使用限界年数の延長を図るとともに、順次老朽化した設備機器の改修を進める。</t>
    <phoneticPr fontId="4"/>
  </si>
  <si>
    <t>　当事業は、一般会計からの繰入れや長期前受金戻入など、使用料以外の収入を前提とし、さらに、公共下水道等他の事業と一体で経営しなければ、健全性が保てない状況である。
　①経常収支比率は100%を下回っている。総収益のうち下水道使用料の占める割合は20%であり、一般会計からの繰入金など使用料以外の収入を含めても費用が賄えない状況である。また、②累積欠損金については、他事業も含めた会計全体での欠損金が生じないよう、今後は、更なる経費削減を検討する必要がある。
　③流動比率は、20%未満の低い値で推移しているが、これは流動負債に建設改良等に充てた企業債を含んでいることも影響している。その財源は次年度の使用料（一体で経営する他事業分も含む）や一般会計からの繰入金による収入を予定している。
　④企業債残高対事業規模比率は、類似団体の平均値を下回っており、近年は同程度の水準で推移している。なお企業債残高は減少している。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⑦施設利用率が低い要因として、施設規模が過大である可能性があるため、施設の統廃合を検討するとともに、水洗化率の向上も必要である。
　⑧水洗化率は、類似団体と比較してほぼ同水準となっている。今後、大幅な上昇は見込めない状況であるが、接続勧奨等で未接続世帯の接続促進を図る必要がある。</t>
    <rPh sb="240" eb="242">
      <t>ミマン</t>
    </rPh>
    <rPh sb="367" eb="368">
      <t>チ</t>
    </rPh>
    <rPh sb="369" eb="371">
      <t>シタマワ</t>
    </rPh>
    <rPh sb="376" eb="378">
      <t>キンネン</t>
    </rPh>
    <rPh sb="379" eb="382">
      <t>ドウテイド</t>
    </rPh>
    <rPh sb="383" eb="385">
      <t>スイジュン</t>
    </rPh>
    <rPh sb="386" eb="388">
      <t>スイイ</t>
    </rPh>
    <rPh sb="395" eb="397">
      <t>キギョウ</t>
    </rPh>
    <rPh sb="397" eb="398">
      <t>サイ</t>
    </rPh>
    <rPh sb="398" eb="400">
      <t>ザンダカ</t>
    </rPh>
    <rPh sb="401" eb="403">
      <t>ゲンショウ</t>
    </rPh>
    <phoneticPr fontId="17"/>
  </si>
  <si>
    <t>　建設事業は既に完了している。償却資産のうち、管渠は現時点で老朽化の度合は低いが、処理場の機器等については、法定耐用年数を超えるものが相当数あるため、早急に老朽化の状況調査と更新計画の策定が必要である。
　①有形固定資産減価償却率は、類似団体に比べ低い状況であるが、年々上昇している。また、今後も上昇するものと見込んでいる。
　②管渠老朽化率は、法定耐用年数に達したものがないことから0%となっている。
　③管渠改善率
　一部の管渠において改修を実施しているが、これは土質条件等で局所的に破損した管渠を改修したものである。現時点では計画的な改修の予定はない。</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</si>
</sst>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6"/>
      <name val="游ゴシック"/>
      <family val="2"/>
      <charset val="128"/>
      <scheme val="minor"/>
    </font>
    <font>
      <b/>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0" xfId="0" applyFont="1" applyBorder="1" applyAlignment="1">
      <alignment horizontal="left" vertical="center"/>
    </xf>
    <xf numFmtId="0" fontId="18" fillId="0" borderId="7" xfId="0" applyFont="1" applyBorder="1" applyAlignment="1">
      <alignment horizontal="left" vertical="center"/>
    </xf>
    <xf numFmtId="0" fontId="19" fillId="0" borderId="6" xfId="2" applyFont="1" applyBorder="1" applyAlignment="1" applyProtection="1">
      <alignment horizontal="left" vertical="top" wrapText="1"/>
      <protection locked="0"/>
    </xf>
    <xf numFmtId="0" fontId="19" fillId="0" borderId="0" xfId="2" applyFont="1" applyBorder="1" applyAlignment="1" applyProtection="1">
      <alignment horizontal="left" vertical="top" wrapText="1"/>
      <protection locked="0"/>
    </xf>
    <xf numFmtId="0" fontId="19" fillId="0" borderId="7" xfId="2" applyFont="1" applyBorder="1" applyAlignment="1" applyProtection="1">
      <alignment horizontal="left" vertical="top" wrapText="1"/>
      <protection locked="0"/>
    </xf>
    <xf numFmtId="0" fontId="19" fillId="0" borderId="8" xfId="2" applyFont="1" applyBorder="1" applyAlignment="1" applyProtection="1">
      <alignment horizontal="left" vertical="top" wrapText="1"/>
      <protection locked="0"/>
    </xf>
    <xf numFmtId="0" fontId="19" fillId="0" borderId="1" xfId="2" applyFont="1" applyBorder="1" applyAlignment="1" applyProtection="1">
      <alignment horizontal="left" vertical="top" wrapText="1"/>
      <protection locked="0"/>
    </xf>
    <xf numFmtId="0" fontId="19"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0.16</c:v>
                </c:pt>
                <c:pt idx="3" formatCode="#,##0.00;&quot;△&quot;#,##0.00;&quot;-&quot;">
                  <c:v>0.03</c:v>
                </c:pt>
                <c:pt idx="4">
                  <c:v>0</c:v>
                </c:pt>
              </c:numCache>
            </c:numRef>
          </c:val>
          <c:extLst>
            <c:ext xmlns:c16="http://schemas.microsoft.com/office/drawing/2014/chart" uri="{C3380CC4-5D6E-409C-BE32-E72D297353CC}">
              <c16:uniqueId val="{00000000-E036-45AE-99E4-B148D9D474C2}"/>
            </c:ext>
          </c:extLst>
        </c:ser>
        <c:dLbls>
          <c:showLegendKey val="0"/>
          <c:showVal val="0"/>
          <c:showCatName val="0"/>
          <c:showSerName val="0"/>
          <c:showPercent val="0"/>
          <c:showBubbleSize val="0"/>
        </c:dLbls>
        <c:gapWidth val="150"/>
        <c:axId val="144009976"/>
        <c:axId val="35638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0.03</c:v>
                </c:pt>
                <c:pt idx="2">
                  <c:v>0.11</c:v>
                </c:pt>
                <c:pt idx="3">
                  <c:v>0.05</c:v>
                </c:pt>
                <c:pt idx="4">
                  <c:v>0.44</c:v>
                </c:pt>
              </c:numCache>
            </c:numRef>
          </c:val>
          <c:smooth val="0"/>
          <c:extLst>
            <c:ext xmlns:c16="http://schemas.microsoft.com/office/drawing/2014/chart" uri="{C3380CC4-5D6E-409C-BE32-E72D297353CC}">
              <c16:uniqueId val="{00000001-E036-45AE-99E4-B148D9D474C2}"/>
            </c:ext>
          </c:extLst>
        </c:ser>
        <c:dLbls>
          <c:showLegendKey val="0"/>
          <c:showVal val="0"/>
          <c:showCatName val="0"/>
          <c:showSerName val="0"/>
          <c:showPercent val="0"/>
          <c:showBubbleSize val="0"/>
        </c:dLbls>
        <c:marker val="1"/>
        <c:smooth val="0"/>
        <c:axId val="144009976"/>
        <c:axId val="356389912"/>
      </c:lineChart>
      <c:dateAx>
        <c:axId val="144009976"/>
        <c:scaling>
          <c:orientation val="minMax"/>
        </c:scaling>
        <c:delete val="1"/>
        <c:axPos val="b"/>
        <c:numFmt formatCode="ge" sourceLinked="1"/>
        <c:majorTickMark val="none"/>
        <c:minorTickMark val="none"/>
        <c:tickLblPos val="none"/>
        <c:crossAx val="356389912"/>
        <c:crosses val="autoZero"/>
        <c:auto val="1"/>
        <c:lblOffset val="100"/>
        <c:baseTimeUnit val="years"/>
      </c:dateAx>
      <c:valAx>
        <c:axId val="35638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0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54.69</c:v>
                </c:pt>
                <c:pt idx="1">
                  <c:v>54.23</c:v>
                </c:pt>
                <c:pt idx="2">
                  <c:v>51.2</c:v>
                </c:pt>
                <c:pt idx="3">
                  <c:v>49.17</c:v>
                </c:pt>
                <c:pt idx="4">
                  <c:v>48.04</c:v>
                </c:pt>
              </c:numCache>
            </c:numRef>
          </c:val>
          <c:extLst>
            <c:ext xmlns:c16="http://schemas.microsoft.com/office/drawing/2014/chart" uri="{C3380CC4-5D6E-409C-BE32-E72D297353CC}">
              <c16:uniqueId val="{00000000-04AE-49C7-91F8-4C4CEF9CB46B}"/>
            </c:ext>
          </c:extLst>
        </c:ser>
        <c:dLbls>
          <c:showLegendKey val="0"/>
          <c:showVal val="0"/>
          <c:showCatName val="0"/>
          <c:showSerName val="0"/>
          <c:showPercent val="0"/>
          <c:showBubbleSize val="0"/>
        </c:dLbls>
        <c:gapWidth val="150"/>
        <c:axId val="433179800"/>
        <c:axId val="43317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58.47</c:v>
                </c:pt>
                <c:pt idx="2">
                  <c:v>57.3</c:v>
                </c:pt>
                <c:pt idx="3">
                  <c:v>56</c:v>
                </c:pt>
                <c:pt idx="4">
                  <c:v>56.01</c:v>
                </c:pt>
              </c:numCache>
            </c:numRef>
          </c:val>
          <c:smooth val="0"/>
          <c:extLst>
            <c:ext xmlns:c16="http://schemas.microsoft.com/office/drawing/2014/chart" uri="{C3380CC4-5D6E-409C-BE32-E72D297353CC}">
              <c16:uniqueId val="{00000001-04AE-49C7-91F8-4C4CEF9CB46B}"/>
            </c:ext>
          </c:extLst>
        </c:ser>
        <c:dLbls>
          <c:showLegendKey val="0"/>
          <c:showVal val="0"/>
          <c:showCatName val="0"/>
          <c:showSerName val="0"/>
          <c:showPercent val="0"/>
          <c:showBubbleSize val="0"/>
        </c:dLbls>
        <c:marker val="1"/>
        <c:smooth val="0"/>
        <c:axId val="433179800"/>
        <c:axId val="433176272"/>
      </c:lineChart>
      <c:dateAx>
        <c:axId val="433179800"/>
        <c:scaling>
          <c:orientation val="minMax"/>
        </c:scaling>
        <c:delete val="1"/>
        <c:axPos val="b"/>
        <c:numFmt formatCode="ge" sourceLinked="1"/>
        <c:majorTickMark val="none"/>
        <c:minorTickMark val="none"/>
        <c:tickLblPos val="none"/>
        <c:crossAx val="433176272"/>
        <c:crosses val="autoZero"/>
        <c:auto val="1"/>
        <c:lblOffset val="100"/>
        <c:baseTimeUnit val="years"/>
      </c:dateAx>
      <c:valAx>
        <c:axId val="43317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7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87.02</c:v>
                </c:pt>
                <c:pt idx="1">
                  <c:v>87.57</c:v>
                </c:pt>
                <c:pt idx="2">
                  <c:v>87.96</c:v>
                </c:pt>
                <c:pt idx="3">
                  <c:v>88.35</c:v>
                </c:pt>
                <c:pt idx="4">
                  <c:v>89.04</c:v>
                </c:pt>
              </c:numCache>
            </c:numRef>
          </c:val>
          <c:extLst>
            <c:ext xmlns:c16="http://schemas.microsoft.com/office/drawing/2014/chart" uri="{C3380CC4-5D6E-409C-BE32-E72D297353CC}">
              <c16:uniqueId val="{00000000-443F-438A-BD07-1358BD9C0DD1}"/>
            </c:ext>
          </c:extLst>
        </c:ser>
        <c:dLbls>
          <c:showLegendKey val="0"/>
          <c:showVal val="0"/>
          <c:showCatName val="0"/>
          <c:showSerName val="0"/>
          <c:showPercent val="0"/>
          <c:showBubbleSize val="0"/>
        </c:dLbls>
        <c:gapWidth val="150"/>
        <c:axId val="433177448"/>
        <c:axId val="43317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88.58</c:v>
                </c:pt>
                <c:pt idx="2">
                  <c:v>89.43</c:v>
                </c:pt>
                <c:pt idx="3">
                  <c:v>89.51</c:v>
                </c:pt>
                <c:pt idx="4">
                  <c:v>89.77</c:v>
                </c:pt>
              </c:numCache>
            </c:numRef>
          </c:val>
          <c:smooth val="0"/>
          <c:extLst>
            <c:ext xmlns:c16="http://schemas.microsoft.com/office/drawing/2014/chart" uri="{C3380CC4-5D6E-409C-BE32-E72D297353CC}">
              <c16:uniqueId val="{00000001-443F-438A-BD07-1358BD9C0DD1}"/>
            </c:ext>
          </c:extLst>
        </c:ser>
        <c:dLbls>
          <c:showLegendKey val="0"/>
          <c:showVal val="0"/>
          <c:showCatName val="0"/>
          <c:showSerName val="0"/>
          <c:showPercent val="0"/>
          <c:showBubbleSize val="0"/>
        </c:dLbls>
        <c:marker val="1"/>
        <c:smooth val="0"/>
        <c:axId val="433177448"/>
        <c:axId val="433175096"/>
      </c:lineChart>
      <c:dateAx>
        <c:axId val="433177448"/>
        <c:scaling>
          <c:orientation val="minMax"/>
        </c:scaling>
        <c:delete val="1"/>
        <c:axPos val="b"/>
        <c:numFmt formatCode="ge" sourceLinked="1"/>
        <c:majorTickMark val="none"/>
        <c:minorTickMark val="none"/>
        <c:tickLblPos val="none"/>
        <c:crossAx val="433175096"/>
        <c:crosses val="autoZero"/>
        <c:auto val="1"/>
        <c:lblOffset val="100"/>
        <c:baseTimeUnit val="years"/>
      </c:dateAx>
      <c:valAx>
        <c:axId val="43317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7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125.4</c:v>
                </c:pt>
                <c:pt idx="1">
                  <c:v>115.77</c:v>
                </c:pt>
                <c:pt idx="2">
                  <c:v>97.92</c:v>
                </c:pt>
                <c:pt idx="3">
                  <c:v>98.91</c:v>
                </c:pt>
                <c:pt idx="4">
                  <c:v>94.05</c:v>
                </c:pt>
              </c:numCache>
            </c:numRef>
          </c:val>
          <c:extLst>
            <c:ext xmlns:c16="http://schemas.microsoft.com/office/drawing/2014/chart" uri="{C3380CC4-5D6E-409C-BE32-E72D297353CC}">
              <c16:uniqueId val="{00000000-B00E-489B-B078-45A8F94A39BF}"/>
            </c:ext>
          </c:extLst>
        </c:ser>
        <c:dLbls>
          <c:showLegendKey val="0"/>
          <c:showVal val="0"/>
          <c:showCatName val="0"/>
          <c:showSerName val="0"/>
          <c:showPercent val="0"/>
          <c:showBubbleSize val="0"/>
        </c:dLbls>
        <c:gapWidth val="150"/>
        <c:axId val="356179848"/>
        <c:axId val="35618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104.51</c:v>
                </c:pt>
                <c:pt idx="2">
                  <c:v>99.93</c:v>
                </c:pt>
                <c:pt idx="3">
                  <c:v>97.34</c:v>
                </c:pt>
                <c:pt idx="4">
                  <c:v>100.99</c:v>
                </c:pt>
              </c:numCache>
            </c:numRef>
          </c:val>
          <c:smooth val="0"/>
          <c:extLst>
            <c:ext xmlns:c16="http://schemas.microsoft.com/office/drawing/2014/chart" uri="{C3380CC4-5D6E-409C-BE32-E72D297353CC}">
              <c16:uniqueId val="{00000001-B00E-489B-B078-45A8F94A39BF}"/>
            </c:ext>
          </c:extLst>
        </c:ser>
        <c:dLbls>
          <c:showLegendKey val="0"/>
          <c:showVal val="0"/>
          <c:showCatName val="0"/>
          <c:showSerName val="0"/>
          <c:showPercent val="0"/>
          <c:showBubbleSize val="0"/>
        </c:dLbls>
        <c:marker val="1"/>
        <c:smooth val="0"/>
        <c:axId val="356179848"/>
        <c:axId val="356181416"/>
      </c:lineChart>
      <c:dateAx>
        <c:axId val="356179848"/>
        <c:scaling>
          <c:orientation val="minMax"/>
        </c:scaling>
        <c:delete val="1"/>
        <c:axPos val="b"/>
        <c:numFmt formatCode="ge" sourceLinked="1"/>
        <c:majorTickMark val="none"/>
        <c:minorTickMark val="none"/>
        <c:tickLblPos val="none"/>
        <c:crossAx val="356181416"/>
        <c:crosses val="autoZero"/>
        <c:auto val="1"/>
        <c:lblOffset val="100"/>
        <c:baseTimeUnit val="years"/>
      </c:dateAx>
      <c:valAx>
        <c:axId val="35618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17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3.78</c:v>
                </c:pt>
                <c:pt idx="1">
                  <c:v>7.49</c:v>
                </c:pt>
                <c:pt idx="2">
                  <c:v>11.02</c:v>
                </c:pt>
                <c:pt idx="3">
                  <c:v>14.52</c:v>
                </c:pt>
                <c:pt idx="4">
                  <c:v>18.21</c:v>
                </c:pt>
              </c:numCache>
            </c:numRef>
          </c:val>
          <c:extLst>
            <c:ext xmlns:c16="http://schemas.microsoft.com/office/drawing/2014/chart" uri="{C3380CC4-5D6E-409C-BE32-E72D297353CC}">
              <c16:uniqueId val="{00000000-1CC6-4F30-A82E-88CB8CFB1B99}"/>
            </c:ext>
          </c:extLst>
        </c:ser>
        <c:dLbls>
          <c:showLegendKey val="0"/>
          <c:showVal val="0"/>
          <c:showCatName val="0"/>
          <c:showSerName val="0"/>
          <c:showPercent val="0"/>
          <c:showBubbleSize val="0"/>
        </c:dLbls>
        <c:gapWidth val="150"/>
        <c:axId val="356181808"/>
        <c:axId val="35618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19.670000000000002</c:v>
                </c:pt>
                <c:pt idx="2">
                  <c:v>20.350000000000001</c:v>
                </c:pt>
                <c:pt idx="3">
                  <c:v>21.33</c:v>
                </c:pt>
                <c:pt idx="4">
                  <c:v>22.69</c:v>
                </c:pt>
              </c:numCache>
            </c:numRef>
          </c:val>
          <c:smooth val="0"/>
          <c:extLst>
            <c:ext xmlns:c16="http://schemas.microsoft.com/office/drawing/2014/chart" uri="{C3380CC4-5D6E-409C-BE32-E72D297353CC}">
              <c16:uniqueId val="{00000001-1CC6-4F30-A82E-88CB8CFB1B99}"/>
            </c:ext>
          </c:extLst>
        </c:ser>
        <c:dLbls>
          <c:showLegendKey val="0"/>
          <c:showVal val="0"/>
          <c:showCatName val="0"/>
          <c:showSerName val="0"/>
          <c:showPercent val="0"/>
          <c:showBubbleSize val="0"/>
        </c:dLbls>
        <c:marker val="1"/>
        <c:smooth val="0"/>
        <c:axId val="356181808"/>
        <c:axId val="356182200"/>
      </c:lineChart>
      <c:dateAx>
        <c:axId val="356181808"/>
        <c:scaling>
          <c:orientation val="minMax"/>
        </c:scaling>
        <c:delete val="1"/>
        <c:axPos val="b"/>
        <c:numFmt formatCode="ge" sourceLinked="1"/>
        <c:majorTickMark val="none"/>
        <c:minorTickMark val="none"/>
        <c:tickLblPos val="none"/>
        <c:crossAx val="356182200"/>
        <c:crosses val="autoZero"/>
        <c:auto val="1"/>
        <c:lblOffset val="100"/>
        <c:baseTimeUnit val="years"/>
      </c:dateAx>
      <c:valAx>
        <c:axId val="35618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18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A1-4148-8C27-0D3392C3CFA3}"/>
            </c:ext>
          </c:extLst>
        </c:ser>
        <c:dLbls>
          <c:showLegendKey val="0"/>
          <c:showVal val="0"/>
          <c:showCatName val="0"/>
          <c:showSerName val="0"/>
          <c:showPercent val="0"/>
          <c:showBubbleSize val="0"/>
        </c:dLbls>
        <c:gapWidth val="150"/>
        <c:axId val="432576096"/>
        <c:axId val="43257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D0A1-4148-8C27-0D3392C3CFA3}"/>
            </c:ext>
          </c:extLst>
        </c:ser>
        <c:dLbls>
          <c:showLegendKey val="0"/>
          <c:showVal val="0"/>
          <c:showCatName val="0"/>
          <c:showSerName val="0"/>
          <c:showPercent val="0"/>
          <c:showBubbleSize val="0"/>
        </c:dLbls>
        <c:marker val="1"/>
        <c:smooth val="0"/>
        <c:axId val="432576096"/>
        <c:axId val="432571000"/>
      </c:lineChart>
      <c:dateAx>
        <c:axId val="432576096"/>
        <c:scaling>
          <c:orientation val="minMax"/>
        </c:scaling>
        <c:delete val="1"/>
        <c:axPos val="b"/>
        <c:numFmt formatCode="ge" sourceLinked="1"/>
        <c:majorTickMark val="none"/>
        <c:minorTickMark val="none"/>
        <c:tickLblPos val="none"/>
        <c:crossAx val="432571000"/>
        <c:crosses val="autoZero"/>
        <c:auto val="1"/>
        <c:lblOffset val="100"/>
        <c:baseTimeUnit val="years"/>
      </c:dateAx>
      <c:valAx>
        <c:axId val="43257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389.72</c:v>
                </c:pt>
                <c:pt idx="1">
                  <c:v>312.70999999999998</c:v>
                </c:pt>
                <c:pt idx="2">
                  <c:v>440.11</c:v>
                </c:pt>
                <c:pt idx="3">
                  <c:v>529.41999999999996</c:v>
                </c:pt>
                <c:pt idx="4">
                  <c:v>1025.8</c:v>
                </c:pt>
              </c:numCache>
            </c:numRef>
          </c:val>
          <c:extLst>
            <c:ext xmlns:c16="http://schemas.microsoft.com/office/drawing/2014/chart" uri="{C3380CC4-5D6E-409C-BE32-E72D297353CC}">
              <c16:uniqueId val="{00000000-9D55-4E71-8B98-CBC98433A4EE}"/>
            </c:ext>
          </c:extLst>
        </c:ser>
        <c:dLbls>
          <c:showLegendKey val="0"/>
          <c:showVal val="0"/>
          <c:showCatName val="0"/>
          <c:showSerName val="0"/>
          <c:showPercent val="0"/>
          <c:showBubbleSize val="0"/>
        </c:dLbls>
        <c:gapWidth val="150"/>
        <c:axId val="432571392"/>
        <c:axId val="43257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113.63</c:v>
                </c:pt>
                <c:pt idx="2">
                  <c:v>147.11000000000001</c:v>
                </c:pt>
                <c:pt idx="3">
                  <c:v>148.37</c:v>
                </c:pt>
                <c:pt idx="4">
                  <c:v>149.02000000000001</c:v>
                </c:pt>
              </c:numCache>
            </c:numRef>
          </c:val>
          <c:smooth val="0"/>
          <c:extLst>
            <c:ext xmlns:c16="http://schemas.microsoft.com/office/drawing/2014/chart" uri="{C3380CC4-5D6E-409C-BE32-E72D297353CC}">
              <c16:uniqueId val="{00000001-9D55-4E71-8B98-CBC98433A4EE}"/>
            </c:ext>
          </c:extLst>
        </c:ser>
        <c:dLbls>
          <c:showLegendKey val="0"/>
          <c:showVal val="0"/>
          <c:showCatName val="0"/>
          <c:showSerName val="0"/>
          <c:showPercent val="0"/>
          <c:showBubbleSize val="0"/>
        </c:dLbls>
        <c:marker val="1"/>
        <c:smooth val="0"/>
        <c:axId val="432571392"/>
        <c:axId val="432573352"/>
      </c:lineChart>
      <c:dateAx>
        <c:axId val="432571392"/>
        <c:scaling>
          <c:orientation val="minMax"/>
        </c:scaling>
        <c:delete val="1"/>
        <c:axPos val="b"/>
        <c:numFmt formatCode="ge" sourceLinked="1"/>
        <c:majorTickMark val="none"/>
        <c:minorTickMark val="none"/>
        <c:tickLblPos val="none"/>
        <c:crossAx val="432573352"/>
        <c:crosses val="autoZero"/>
        <c:auto val="1"/>
        <c:lblOffset val="100"/>
        <c:baseTimeUnit val="years"/>
      </c:dateAx>
      <c:valAx>
        <c:axId val="43257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17.510000000000002</c:v>
                </c:pt>
                <c:pt idx="1">
                  <c:v>12.54</c:v>
                </c:pt>
                <c:pt idx="2">
                  <c:v>13</c:v>
                </c:pt>
                <c:pt idx="3">
                  <c:v>4.21</c:v>
                </c:pt>
                <c:pt idx="4">
                  <c:v>3.3</c:v>
                </c:pt>
              </c:numCache>
            </c:numRef>
          </c:val>
          <c:extLst>
            <c:ext xmlns:c16="http://schemas.microsoft.com/office/drawing/2014/chart" uri="{C3380CC4-5D6E-409C-BE32-E72D297353CC}">
              <c16:uniqueId val="{00000000-1375-4410-B284-0B46261F4FCD}"/>
            </c:ext>
          </c:extLst>
        </c:ser>
        <c:dLbls>
          <c:showLegendKey val="0"/>
          <c:showVal val="0"/>
          <c:showCatName val="0"/>
          <c:showSerName val="0"/>
          <c:showPercent val="0"/>
          <c:showBubbleSize val="0"/>
        </c:dLbls>
        <c:gapWidth val="150"/>
        <c:axId val="432572176"/>
        <c:axId val="43257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34.43</c:v>
                </c:pt>
                <c:pt idx="2">
                  <c:v>47.67</c:v>
                </c:pt>
                <c:pt idx="3">
                  <c:v>40.78</c:v>
                </c:pt>
                <c:pt idx="4">
                  <c:v>38.119999999999997</c:v>
                </c:pt>
              </c:numCache>
            </c:numRef>
          </c:val>
          <c:smooth val="0"/>
          <c:extLst>
            <c:ext xmlns:c16="http://schemas.microsoft.com/office/drawing/2014/chart" uri="{C3380CC4-5D6E-409C-BE32-E72D297353CC}">
              <c16:uniqueId val="{00000001-1375-4410-B284-0B46261F4FCD}"/>
            </c:ext>
          </c:extLst>
        </c:ser>
        <c:dLbls>
          <c:showLegendKey val="0"/>
          <c:showVal val="0"/>
          <c:showCatName val="0"/>
          <c:showSerName val="0"/>
          <c:showPercent val="0"/>
          <c:showBubbleSize val="0"/>
        </c:dLbls>
        <c:marker val="1"/>
        <c:smooth val="0"/>
        <c:axId val="432572176"/>
        <c:axId val="432571784"/>
      </c:lineChart>
      <c:dateAx>
        <c:axId val="432572176"/>
        <c:scaling>
          <c:orientation val="minMax"/>
        </c:scaling>
        <c:delete val="1"/>
        <c:axPos val="b"/>
        <c:numFmt formatCode="ge" sourceLinked="1"/>
        <c:majorTickMark val="none"/>
        <c:minorTickMark val="none"/>
        <c:tickLblPos val="none"/>
        <c:crossAx val="432571784"/>
        <c:crosses val="autoZero"/>
        <c:auto val="1"/>
        <c:lblOffset val="100"/>
        <c:baseTimeUnit val="years"/>
      </c:dateAx>
      <c:valAx>
        <c:axId val="43257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7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221.18</c:v>
                </c:pt>
                <c:pt idx="1">
                  <c:v>237.99</c:v>
                </c:pt>
                <c:pt idx="2">
                  <c:v>201.96</c:v>
                </c:pt>
                <c:pt idx="3">
                  <c:v>193.89</c:v>
                </c:pt>
                <c:pt idx="4">
                  <c:v>229.96</c:v>
                </c:pt>
              </c:numCache>
            </c:numRef>
          </c:val>
          <c:extLst>
            <c:ext xmlns:c16="http://schemas.microsoft.com/office/drawing/2014/chart" uri="{C3380CC4-5D6E-409C-BE32-E72D297353CC}">
              <c16:uniqueId val="{00000000-3CBC-4C71-98EC-DDD20B0A5824}"/>
            </c:ext>
          </c:extLst>
        </c:ser>
        <c:dLbls>
          <c:showLegendKey val="0"/>
          <c:showVal val="0"/>
          <c:showCatName val="0"/>
          <c:showSerName val="0"/>
          <c:showPercent val="0"/>
          <c:showBubbleSize val="0"/>
        </c:dLbls>
        <c:gapWidth val="150"/>
        <c:axId val="432574136"/>
        <c:axId val="43257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632.94000000000005</c:v>
                </c:pt>
                <c:pt idx="2">
                  <c:v>721.43</c:v>
                </c:pt>
                <c:pt idx="3">
                  <c:v>685.34</c:v>
                </c:pt>
                <c:pt idx="4">
                  <c:v>684.74</c:v>
                </c:pt>
              </c:numCache>
            </c:numRef>
          </c:val>
          <c:smooth val="0"/>
          <c:extLst>
            <c:ext xmlns:c16="http://schemas.microsoft.com/office/drawing/2014/chart" uri="{C3380CC4-5D6E-409C-BE32-E72D297353CC}">
              <c16:uniqueId val="{00000001-3CBC-4C71-98EC-DDD20B0A5824}"/>
            </c:ext>
          </c:extLst>
        </c:ser>
        <c:dLbls>
          <c:showLegendKey val="0"/>
          <c:showVal val="0"/>
          <c:showCatName val="0"/>
          <c:showSerName val="0"/>
          <c:showPercent val="0"/>
          <c:showBubbleSize val="0"/>
        </c:dLbls>
        <c:marker val="1"/>
        <c:smooth val="0"/>
        <c:axId val="432574136"/>
        <c:axId val="432570216"/>
      </c:lineChart>
      <c:dateAx>
        <c:axId val="432574136"/>
        <c:scaling>
          <c:orientation val="minMax"/>
        </c:scaling>
        <c:delete val="1"/>
        <c:axPos val="b"/>
        <c:numFmt formatCode="ge" sourceLinked="1"/>
        <c:majorTickMark val="none"/>
        <c:minorTickMark val="none"/>
        <c:tickLblPos val="none"/>
        <c:crossAx val="432570216"/>
        <c:crosses val="autoZero"/>
        <c:auto val="1"/>
        <c:lblOffset val="100"/>
        <c:baseTimeUnit val="years"/>
      </c:dateAx>
      <c:valAx>
        <c:axId val="43257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7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94.59</c:v>
                </c:pt>
                <c:pt idx="1">
                  <c:v>89.79</c:v>
                </c:pt>
                <c:pt idx="2">
                  <c:v>90.56</c:v>
                </c:pt>
                <c:pt idx="3">
                  <c:v>94.63</c:v>
                </c:pt>
                <c:pt idx="4">
                  <c:v>75.05</c:v>
                </c:pt>
              </c:numCache>
            </c:numRef>
          </c:val>
          <c:extLst>
            <c:ext xmlns:c16="http://schemas.microsoft.com/office/drawing/2014/chart" uri="{C3380CC4-5D6E-409C-BE32-E72D297353CC}">
              <c16:uniqueId val="{00000000-9014-409D-B9E2-336A5E9FE08A}"/>
            </c:ext>
          </c:extLst>
        </c:ser>
        <c:dLbls>
          <c:showLegendKey val="0"/>
          <c:showVal val="0"/>
          <c:showCatName val="0"/>
          <c:showSerName val="0"/>
          <c:showPercent val="0"/>
          <c:showBubbleSize val="0"/>
        </c:dLbls>
        <c:gapWidth val="150"/>
        <c:axId val="432573744"/>
        <c:axId val="43317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62.3</c:v>
                </c:pt>
                <c:pt idx="2">
                  <c:v>59.3</c:v>
                </c:pt>
                <c:pt idx="3">
                  <c:v>59.83</c:v>
                </c:pt>
                <c:pt idx="4">
                  <c:v>65.33</c:v>
                </c:pt>
              </c:numCache>
            </c:numRef>
          </c:val>
          <c:smooth val="0"/>
          <c:extLst>
            <c:ext xmlns:c16="http://schemas.microsoft.com/office/drawing/2014/chart" uri="{C3380CC4-5D6E-409C-BE32-E72D297353CC}">
              <c16:uniqueId val="{00000001-9014-409D-B9E2-336A5E9FE08A}"/>
            </c:ext>
          </c:extLst>
        </c:ser>
        <c:dLbls>
          <c:showLegendKey val="0"/>
          <c:showVal val="0"/>
          <c:showCatName val="0"/>
          <c:showSerName val="0"/>
          <c:showPercent val="0"/>
          <c:showBubbleSize val="0"/>
        </c:dLbls>
        <c:marker val="1"/>
        <c:smooth val="0"/>
        <c:axId val="432573744"/>
        <c:axId val="433177840"/>
      </c:lineChart>
      <c:dateAx>
        <c:axId val="432573744"/>
        <c:scaling>
          <c:orientation val="minMax"/>
        </c:scaling>
        <c:delete val="1"/>
        <c:axPos val="b"/>
        <c:numFmt formatCode="ge" sourceLinked="1"/>
        <c:majorTickMark val="none"/>
        <c:minorTickMark val="none"/>
        <c:tickLblPos val="none"/>
        <c:crossAx val="433177840"/>
        <c:crosses val="autoZero"/>
        <c:auto val="1"/>
        <c:lblOffset val="100"/>
        <c:baseTimeUnit val="years"/>
      </c:dateAx>
      <c:valAx>
        <c:axId val="43317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7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179.17</c:v>
                </c:pt>
                <c:pt idx="1">
                  <c:v>186.89</c:v>
                </c:pt>
                <c:pt idx="2">
                  <c:v>185.64</c:v>
                </c:pt>
                <c:pt idx="3">
                  <c:v>177.39</c:v>
                </c:pt>
                <c:pt idx="4">
                  <c:v>227.77</c:v>
                </c:pt>
              </c:numCache>
            </c:numRef>
          </c:val>
          <c:extLst>
            <c:ext xmlns:c16="http://schemas.microsoft.com/office/drawing/2014/chart" uri="{C3380CC4-5D6E-409C-BE32-E72D297353CC}">
              <c16:uniqueId val="{00000000-BDAF-457E-9C4B-53D452045CAD}"/>
            </c:ext>
          </c:extLst>
        </c:ser>
        <c:dLbls>
          <c:showLegendKey val="0"/>
          <c:showVal val="0"/>
          <c:showCatName val="0"/>
          <c:showSerName val="0"/>
          <c:showPercent val="0"/>
          <c:showBubbleSize val="0"/>
        </c:dLbls>
        <c:gapWidth val="150"/>
        <c:axId val="433173136"/>
        <c:axId val="43317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235.07</c:v>
                </c:pt>
                <c:pt idx="2">
                  <c:v>248.14</c:v>
                </c:pt>
                <c:pt idx="3">
                  <c:v>246.66</c:v>
                </c:pt>
                <c:pt idx="4">
                  <c:v>227.43</c:v>
                </c:pt>
              </c:numCache>
            </c:numRef>
          </c:val>
          <c:smooth val="0"/>
          <c:extLst>
            <c:ext xmlns:c16="http://schemas.microsoft.com/office/drawing/2014/chart" uri="{C3380CC4-5D6E-409C-BE32-E72D297353CC}">
              <c16:uniqueId val="{00000001-BDAF-457E-9C4B-53D452045CAD}"/>
            </c:ext>
          </c:extLst>
        </c:ser>
        <c:dLbls>
          <c:showLegendKey val="0"/>
          <c:showVal val="0"/>
          <c:showCatName val="0"/>
          <c:showSerName val="0"/>
          <c:showPercent val="0"/>
          <c:showBubbleSize val="0"/>
        </c:dLbls>
        <c:marker val="1"/>
        <c:smooth val="0"/>
        <c:axId val="433173136"/>
        <c:axId val="433175488"/>
      </c:lineChart>
      <c:dateAx>
        <c:axId val="433173136"/>
        <c:scaling>
          <c:orientation val="minMax"/>
        </c:scaling>
        <c:delete val="1"/>
        <c:axPos val="b"/>
        <c:numFmt formatCode="ge" sourceLinked="1"/>
        <c:majorTickMark val="none"/>
        <c:minorTickMark val="none"/>
        <c:tickLblPos val="none"/>
        <c:crossAx val="433175488"/>
        <c:crosses val="autoZero"/>
        <c:auto val="1"/>
        <c:lblOffset val="100"/>
        <c:baseTimeUnit val="years"/>
      </c:dateAx>
      <c:valAx>
        <c:axId val="4331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7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5" zoomScaleNormal="100" workbookViewId="0">
      <selection activeCell="CB10" sqref="CB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松江市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自治体職員</v>
      </c>
      <c r="AE8" s="49"/>
      <c r="AF8" s="49"/>
      <c r="AG8" s="49"/>
      <c r="AH8" s="49"/>
      <c r="AI8" s="49"/>
      <c r="AJ8" s="49"/>
      <c r="AK8" s="3"/>
      <c r="AL8" s="50">
        <f>データ!S6</f>
        <v>203787</v>
      </c>
      <c r="AM8" s="50"/>
      <c r="AN8" s="50"/>
      <c r="AO8" s="50"/>
      <c r="AP8" s="50"/>
      <c r="AQ8" s="50"/>
      <c r="AR8" s="50"/>
      <c r="AS8" s="50"/>
      <c r="AT8" s="45">
        <f>データ!T6</f>
        <v>572.99</v>
      </c>
      <c r="AU8" s="45"/>
      <c r="AV8" s="45"/>
      <c r="AW8" s="45"/>
      <c r="AX8" s="45"/>
      <c r="AY8" s="45"/>
      <c r="AZ8" s="45"/>
      <c r="BA8" s="45"/>
      <c r="BB8" s="45">
        <f>データ!U6</f>
        <v>355.66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37.92</v>
      </c>
      <c r="J10" s="45"/>
      <c r="K10" s="45"/>
      <c r="L10" s="45"/>
      <c r="M10" s="45"/>
      <c r="N10" s="45"/>
      <c r="O10" s="45"/>
      <c r="P10" s="45">
        <f>データ!P6</f>
        <v>8.44</v>
      </c>
      <c r="Q10" s="45"/>
      <c r="R10" s="45"/>
      <c r="S10" s="45"/>
      <c r="T10" s="45"/>
      <c r="U10" s="45"/>
      <c r="V10" s="45"/>
      <c r="W10" s="45">
        <f>データ!Q6</f>
        <v>91.23</v>
      </c>
      <c r="X10" s="45"/>
      <c r="Y10" s="45"/>
      <c r="Z10" s="45"/>
      <c r="AA10" s="45"/>
      <c r="AB10" s="45"/>
      <c r="AC10" s="45"/>
      <c r="AD10" s="50">
        <f>データ!R6</f>
        <v>3024</v>
      </c>
      <c r="AE10" s="50"/>
      <c r="AF10" s="50"/>
      <c r="AG10" s="50"/>
      <c r="AH10" s="50"/>
      <c r="AI10" s="50"/>
      <c r="AJ10" s="50"/>
      <c r="AK10" s="2"/>
      <c r="AL10" s="50">
        <f>データ!V6</f>
        <v>17127</v>
      </c>
      <c r="AM10" s="50"/>
      <c r="AN10" s="50"/>
      <c r="AO10" s="50"/>
      <c r="AP10" s="50"/>
      <c r="AQ10" s="50"/>
      <c r="AR10" s="50"/>
      <c r="AS10" s="50"/>
      <c r="AT10" s="45">
        <f>データ!W6</f>
        <v>6.84</v>
      </c>
      <c r="AU10" s="45"/>
      <c r="AV10" s="45"/>
      <c r="AW10" s="45"/>
      <c r="AX10" s="45"/>
      <c r="AY10" s="45"/>
      <c r="AZ10" s="45"/>
      <c r="BA10" s="45"/>
      <c r="BB10" s="45">
        <f>データ!X6</f>
        <v>2503.9499999999998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6" t="s">
        <v>31</v>
      </c>
      <c r="BM45" s="77"/>
      <c r="BN45" s="77"/>
      <c r="BO45" s="77"/>
      <c r="BP45" s="77"/>
      <c r="BQ45" s="77"/>
      <c r="BR45" s="77"/>
      <c r="BS45" s="77"/>
      <c r="BT45" s="77"/>
      <c r="BU45" s="77"/>
      <c r="BV45" s="77"/>
      <c r="BW45" s="77"/>
      <c r="BX45" s="77"/>
      <c r="BY45" s="77"/>
      <c r="BZ45" s="7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9"/>
      <c r="BM46" s="80"/>
      <c r="BN46" s="80"/>
      <c r="BO46" s="80"/>
      <c r="BP46" s="80"/>
      <c r="BQ46" s="80"/>
      <c r="BR46" s="80"/>
      <c r="BS46" s="80"/>
      <c r="BT46" s="80"/>
      <c r="BU46" s="80"/>
      <c r="BV46" s="80"/>
      <c r="BW46" s="80"/>
      <c r="BX46" s="80"/>
      <c r="BY46" s="80"/>
      <c r="BZ46" s="8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6" t="s">
        <v>37</v>
      </c>
      <c r="BM64" s="77"/>
      <c r="BN64" s="77"/>
      <c r="BO64" s="77"/>
      <c r="BP64" s="77"/>
      <c r="BQ64" s="77"/>
      <c r="BR64" s="77"/>
      <c r="BS64" s="77"/>
      <c r="BT64" s="77"/>
      <c r="BU64" s="77"/>
      <c r="BV64" s="77"/>
      <c r="BW64" s="77"/>
      <c r="BX64" s="77"/>
      <c r="BY64" s="77"/>
      <c r="BZ64" s="7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9"/>
      <c r="BM65" s="80"/>
      <c r="BN65" s="80"/>
      <c r="BO65" s="80"/>
      <c r="BP65" s="80"/>
      <c r="BQ65" s="80"/>
      <c r="BR65" s="80"/>
      <c r="BS65" s="80"/>
      <c r="BT65" s="80"/>
      <c r="BU65" s="80"/>
      <c r="BV65" s="80"/>
      <c r="BW65" s="80"/>
      <c r="BX65" s="80"/>
      <c r="BY65" s="80"/>
      <c r="BZ65" s="8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2" t="s">
        <v>120</v>
      </c>
      <c r="BM66" s="83"/>
      <c r="BN66" s="83"/>
      <c r="BO66" s="83"/>
      <c r="BP66" s="83"/>
      <c r="BQ66" s="83"/>
      <c r="BR66" s="83"/>
      <c r="BS66" s="83"/>
      <c r="BT66" s="83"/>
      <c r="BU66" s="83"/>
      <c r="BV66" s="83"/>
      <c r="BW66" s="83"/>
      <c r="BX66" s="83"/>
      <c r="BY66" s="83"/>
      <c r="BZ66" s="8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2"/>
      <c r="BM67" s="83"/>
      <c r="BN67" s="83"/>
      <c r="BO67" s="83"/>
      <c r="BP67" s="83"/>
      <c r="BQ67" s="83"/>
      <c r="BR67" s="83"/>
      <c r="BS67" s="83"/>
      <c r="BT67" s="83"/>
      <c r="BU67" s="83"/>
      <c r="BV67" s="83"/>
      <c r="BW67" s="83"/>
      <c r="BX67" s="83"/>
      <c r="BY67" s="83"/>
      <c r="BZ67" s="8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2"/>
      <c r="BM68" s="83"/>
      <c r="BN68" s="83"/>
      <c r="BO68" s="83"/>
      <c r="BP68" s="83"/>
      <c r="BQ68" s="83"/>
      <c r="BR68" s="83"/>
      <c r="BS68" s="83"/>
      <c r="BT68" s="83"/>
      <c r="BU68" s="83"/>
      <c r="BV68" s="83"/>
      <c r="BW68" s="83"/>
      <c r="BX68" s="83"/>
      <c r="BY68" s="83"/>
      <c r="BZ68" s="8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2"/>
      <c r="BM69" s="83"/>
      <c r="BN69" s="83"/>
      <c r="BO69" s="83"/>
      <c r="BP69" s="83"/>
      <c r="BQ69" s="83"/>
      <c r="BR69" s="83"/>
      <c r="BS69" s="83"/>
      <c r="BT69" s="83"/>
      <c r="BU69" s="83"/>
      <c r="BV69" s="83"/>
      <c r="BW69" s="83"/>
      <c r="BX69" s="83"/>
      <c r="BY69" s="83"/>
      <c r="BZ69" s="8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2"/>
      <c r="BM70" s="83"/>
      <c r="BN70" s="83"/>
      <c r="BO70" s="83"/>
      <c r="BP70" s="83"/>
      <c r="BQ70" s="83"/>
      <c r="BR70" s="83"/>
      <c r="BS70" s="83"/>
      <c r="BT70" s="83"/>
      <c r="BU70" s="83"/>
      <c r="BV70" s="83"/>
      <c r="BW70" s="83"/>
      <c r="BX70" s="83"/>
      <c r="BY70" s="83"/>
      <c r="BZ70" s="8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2"/>
      <c r="BM71" s="83"/>
      <c r="BN71" s="83"/>
      <c r="BO71" s="83"/>
      <c r="BP71" s="83"/>
      <c r="BQ71" s="83"/>
      <c r="BR71" s="83"/>
      <c r="BS71" s="83"/>
      <c r="BT71" s="83"/>
      <c r="BU71" s="83"/>
      <c r="BV71" s="83"/>
      <c r="BW71" s="83"/>
      <c r="BX71" s="83"/>
      <c r="BY71" s="83"/>
      <c r="BZ71" s="8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2"/>
      <c r="BM72" s="83"/>
      <c r="BN72" s="83"/>
      <c r="BO72" s="83"/>
      <c r="BP72" s="83"/>
      <c r="BQ72" s="83"/>
      <c r="BR72" s="83"/>
      <c r="BS72" s="83"/>
      <c r="BT72" s="83"/>
      <c r="BU72" s="83"/>
      <c r="BV72" s="83"/>
      <c r="BW72" s="83"/>
      <c r="BX72" s="83"/>
      <c r="BY72" s="83"/>
      <c r="BZ72" s="8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2"/>
      <c r="BM73" s="83"/>
      <c r="BN73" s="83"/>
      <c r="BO73" s="83"/>
      <c r="BP73" s="83"/>
      <c r="BQ73" s="83"/>
      <c r="BR73" s="83"/>
      <c r="BS73" s="83"/>
      <c r="BT73" s="83"/>
      <c r="BU73" s="83"/>
      <c r="BV73" s="83"/>
      <c r="BW73" s="83"/>
      <c r="BX73" s="83"/>
      <c r="BY73" s="83"/>
      <c r="BZ73" s="8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2"/>
      <c r="BM74" s="83"/>
      <c r="BN74" s="83"/>
      <c r="BO74" s="83"/>
      <c r="BP74" s="83"/>
      <c r="BQ74" s="83"/>
      <c r="BR74" s="83"/>
      <c r="BS74" s="83"/>
      <c r="BT74" s="83"/>
      <c r="BU74" s="83"/>
      <c r="BV74" s="83"/>
      <c r="BW74" s="83"/>
      <c r="BX74" s="83"/>
      <c r="BY74" s="83"/>
      <c r="BZ74" s="8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2"/>
      <c r="BM75" s="83"/>
      <c r="BN75" s="83"/>
      <c r="BO75" s="83"/>
      <c r="BP75" s="83"/>
      <c r="BQ75" s="83"/>
      <c r="BR75" s="83"/>
      <c r="BS75" s="83"/>
      <c r="BT75" s="83"/>
      <c r="BU75" s="83"/>
      <c r="BV75" s="83"/>
      <c r="BW75" s="83"/>
      <c r="BX75" s="83"/>
      <c r="BY75" s="83"/>
      <c r="BZ75" s="8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2"/>
      <c r="BM76" s="83"/>
      <c r="BN76" s="83"/>
      <c r="BO76" s="83"/>
      <c r="BP76" s="83"/>
      <c r="BQ76" s="83"/>
      <c r="BR76" s="83"/>
      <c r="BS76" s="83"/>
      <c r="BT76" s="83"/>
      <c r="BU76" s="83"/>
      <c r="BV76" s="83"/>
      <c r="BW76" s="83"/>
      <c r="BX76" s="83"/>
      <c r="BY76" s="83"/>
      <c r="BZ76" s="8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2"/>
      <c r="BM77" s="83"/>
      <c r="BN77" s="83"/>
      <c r="BO77" s="83"/>
      <c r="BP77" s="83"/>
      <c r="BQ77" s="83"/>
      <c r="BR77" s="83"/>
      <c r="BS77" s="83"/>
      <c r="BT77" s="83"/>
      <c r="BU77" s="83"/>
      <c r="BV77" s="83"/>
      <c r="BW77" s="83"/>
      <c r="BX77" s="83"/>
      <c r="BY77" s="83"/>
      <c r="BZ77" s="8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2"/>
      <c r="BM78" s="83"/>
      <c r="BN78" s="83"/>
      <c r="BO78" s="83"/>
      <c r="BP78" s="83"/>
      <c r="BQ78" s="83"/>
      <c r="BR78" s="83"/>
      <c r="BS78" s="83"/>
      <c r="BT78" s="83"/>
      <c r="BU78" s="83"/>
      <c r="BV78" s="83"/>
      <c r="BW78" s="83"/>
      <c r="BX78" s="83"/>
      <c r="BY78" s="83"/>
      <c r="BZ78" s="84"/>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82"/>
      <c r="BM79" s="83"/>
      <c r="BN79" s="83"/>
      <c r="BO79" s="83"/>
      <c r="BP79" s="83"/>
      <c r="BQ79" s="83"/>
      <c r="BR79" s="83"/>
      <c r="BS79" s="83"/>
      <c r="BT79" s="83"/>
      <c r="BU79" s="83"/>
      <c r="BV79" s="83"/>
      <c r="BW79" s="83"/>
      <c r="BX79" s="83"/>
      <c r="BY79" s="83"/>
      <c r="BZ79" s="84"/>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82"/>
      <c r="BM80" s="83"/>
      <c r="BN80" s="83"/>
      <c r="BO80" s="83"/>
      <c r="BP80" s="83"/>
      <c r="BQ80" s="83"/>
      <c r="BR80" s="83"/>
      <c r="BS80" s="83"/>
      <c r="BT80" s="83"/>
      <c r="BU80" s="83"/>
      <c r="BV80" s="83"/>
      <c r="BW80" s="83"/>
      <c r="BX80" s="83"/>
      <c r="BY80" s="83"/>
      <c r="BZ80" s="84"/>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2"/>
      <c r="BM81" s="83"/>
      <c r="BN81" s="83"/>
      <c r="BO81" s="83"/>
      <c r="BP81" s="83"/>
      <c r="BQ81" s="83"/>
      <c r="BR81" s="83"/>
      <c r="BS81" s="83"/>
      <c r="BT81" s="83"/>
      <c r="BU81" s="83"/>
      <c r="BV81" s="83"/>
      <c r="BW81" s="83"/>
      <c r="BX81" s="83"/>
      <c r="BY81" s="83"/>
      <c r="BZ81" s="84"/>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HF1Aw4lfjpV0wA648lihElG3uyqrsx432Kg9L24vXLg1EZj/otSiffUj0LHXxp5mPcykrOboOMf3cNd9KbFcag==" saltValue="5Wrknky8UPKCc5MDM0FpV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9" t="s">
        <v>64</v>
      </c>
      <c r="I3" s="90"/>
      <c r="J3" s="90"/>
      <c r="K3" s="90"/>
      <c r="L3" s="90"/>
      <c r="M3" s="90"/>
      <c r="N3" s="90"/>
      <c r="O3" s="90"/>
      <c r="P3" s="90"/>
      <c r="Q3" s="90"/>
      <c r="R3" s="90"/>
      <c r="S3" s="90"/>
      <c r="T3" s="90"/>
      <c r="U3" s="90"/>
      <c r="V3" s="90"/>
      <c r="W3" s="90"/>
      <c r="X3" s="91"/>
      <c r="Y3" s="95" t="s">
        <v>65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67</v>
      </c>
      <c r="B4" s="30"/>
      <c r="C4" s="30"/>
      <c r="D4" s="30"/>
      <c r="E4" s="30"/>
      <c r="F4" s="30"/>
      <c r="G4" s="30"/>
      <c r="H4" s="92"/>
      <c r="I4" s="93"/>
      <c r="J4" s="93"/>
      <c r="K4" s="93"/>
      <c r="L4" s="93"/>
      <c r="M4" s="93"/>
      <c r="N4" s="93"/>
      <c r="O4" s="93"/>
      <c r="P4" s="93"/>
      <c r="Q4" s="93"/>
      <c r="R4" s="93"/>
      <c r="S4" s="93"/>
      <c r="T4" s="93"/>
      <c r="U4" s="93"/>
      <c r="V4" s="93"/>
      <c r="W4" s="93"/>
      <c r="X4" s="94"/>
      <c r="Y4" s="88" t="s">
        <v>68</v>
      </c>
      <c r="Z4" s="88"/>
      <c r="AA4" s="88"/>
      <c r="AB4" s="88"/>
      <c r="AC4" s="88"/>
      <c r="AD4" s="88"/>
      <c r="AE4" s="88"/>
      <c r="AF4" s="88"/>
      <c r="AG4" s="88"/>
      <c r="AH4" s="88"/>
      <c r="AI4" s="88"/>
      <c r="AJ4" s="88" t="s">
        <v>69</v>
      </c>
      <c r="AK4" s="88"/>
      <c r="AL4" s="88"/>
      <c r="AM4" s="88"/>
      <c r="AN4" s="88"/>
      <c r="AO4" s="88"/>
      <c r="AP4" s="88"/>
      <c r="AQ4" s="88"/>
      <c r="AR4" s="88"/>
      <c r="AS4" s="88"/>
      <c r="AT4" s="88"/>
      <c r="AU4" s="88" t="s">
        <v>70</v>
      </c>
      <c r="AV4" s="88"/>
      <c r="AW4" s="88"/>
      <c r="AX4" s="88"/>
      <c r="AY4" s="88"/>
      <c r="AZ4" s="88"/>
      <c r="BA4" s="88"/>
      <c r="BB4" s="88"/>
      <c r="BC4" s="88"/>
      <c r="BD4" s="88"/>
      <c r="BE4" s="88"/>
      <c r="BF4" s="88" t="s">
        <v>71</v>
      </c>
      <c r="BG4" s="88"/>
      <c r="BH4" s="88"/>
      <c r="BI4" s="88"/>
      <c r="BJ4" s="88"/>
      <c r="BK4" s="88"/>
      <c r="BL4" s="88"/>
      <c r="BM4" s="88"/>
      <c r="BN4" s="88"/>
      <c r="BO4" s="88"/>
      <c r="BP4" s="88"/>
      <c r="BQ4" s="88" t="s">
        <v>72</v>
      </c>
      <c r="BR4" s="88"/>
      <c r="BS4" s="88"/>
      <c r="BT4" s="88"/>
      <c r="BU4" s="88"/>
      <c r="BV4" s="88"/>
      <c r="BW4" s="88"/>
      <c r="BX4" s="88"/>
      <c r="BY4" s="88"/>
      <c r="BZ4" s="88"/>
      <c r="CA4" s="88"/>
      <c r="CB4" s="88" t="s">
        <v>73</v>
      </c>
      <c r="CC4" s="88"/>
      <c r="CD4" s="88"/>
      <c r="CE4" s="88"/>
      <c r="CF4" s="88"/>
      <c r="CG4" s="88"/>
      <c r="CH4" s="88"/>
      <c r="CI4" s="88"/>
      <c r="CJ4" s="88"/>
      <c r="CK4" s="88"/>
      <c r="CL4" s="88"/>
      <c r="CM4" s="88" t="s">
        <v>74</v>
      </c>
      <c r="CN4" s="88"/>
      <c r="CO4" s="88"/>
      <c r="CP4" s="88"/>
      <c r="CQ4" s="88"/>
      <c r="CR4" s="88"/>
      <c r="CS4" s="88"/>
      <c r="CT4" s="88"/>
      <c r="CU4" s="88"/>
      <c r="CV4" s="88"/>
      <c r="CW4" s="88"/>
      <c r="CX4" s="88" t="s">
        <v>75</v>
      </c>
      <c r="CY4" s="88"/>
      <c r="CZ4" s="88"/>
      <c r="DA4" s="88"/>
      <c r="DB4" s="88"/>
      <c r="DC4" s="88"/>
      <c r="DD4" s="88"/>
      <c r="DE4" s="88"/>
      <c r="DF4" s="88"/>
      <c r="DG4" s="88"/>
      <c r="DH4" s="88"/>
      <c r="DI4" s="88" t="s">
        <v>76</v>
      </c>
      <c r="DJ4" s="88"/>
      <c r="DK4" s="88"/>
      <c r="DL4" s="88"/>
      <c r="DM4" s="88"/>
      <c r="DN4" s="88"/>
      <c r="DO4" s="88"/>
      <c r="DP4" s="88"/>
      <c r="DQ4" s="88"/>
      <c r="DR4" s="88"/>
      <c r="DS4" s="88"/>
      <c r="DT4" s="88" t="s">
        <v>77</v>
      </c>
      <c r="DU4" s="88"/>
      <c r="DV4" s="88"/>
      <c r="DW4" s="88"/>
      <c r="DX4" s="88"/>
      <c r="DY4" s="88"/>
      <c r="DZ4" s="88"/>
      <c r="EA4" s="88"/>
      <c r="EB4" s="88"/>
      <c r="EC4" s="88"/>
      <c r="ED4" s="88"/>
      <c r="EE4" s="88" t="s">
        <v>78</v>
      </c>
      <c r="EF4" s="88"/>
      <c r="EG4" s="88"/>
      <c r="EH4" s="88"/>
      <c r="EI4" s="88"/>
      <c r="EJ4" s="88"/>
      <c r="EK4" s="88"/>
      <c r="EL4" s="88"/>
      <c r="EM4" s="88"/>
      <c r="EN4" s="88"/>
      <c r="EO4" s="88"/>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322016</v>
      </c>
      <c r="D6" s="33">
        <f t="shared" si="3"/>
        <v>46</v>
      </c>
      <c r="E6" s="33">
        <f t="shared" si="3"/>
        <v>17</v>
      </c>
      <c r="F6" s="33">
        <f t="shared" si="3"/>
        <v>5</v>
      </c>
      <c r="G6" s="33">
        <f t="shared" si="3"/>
        <v>0</v>
      </c>
      <c r="H6" s="33" t="str">
        <f t="shared" si="3"/>
        <v>島根県　松江市</v>
      </c>
      <c r="I6" s="33" t="str">
        <f t="shared" si="3"/>
        <v>法適用</v>
      </c>
      <c r="J6" s="33" t="str">
        <f t="shared" si="3"/>
        <v>下水道事業</v>
      </c>
      <c r="K6" s="33" t="str">
        <f t="shared" si="3"/>
        <v>農業集落排水</v>
      </c>
      <c r="L6" s="33" t="str">
        <f t="shared" si="3"/>
        <v>F1</v>
      </c>
      <c r="M6" s="33" t="str">
        <f t="shared" si="3"/>
        <v>自治体職員</v>
      </c>
      <c r="N6" s="34" t="str">
        <f t="shared" si="3"/>
        <v>-</v>
      </c>
      <c r="O6" s="34">
        <f t="shared" si="3"/>
        <v>37.92</v>
      </c>
      <c r="P6" s="34">
        <f t="shared" si="3"/>
        <v>8.44</v>
      </c>
      <c r="Q6" s="34">
        <f t="shared" si="3"/>
        <v>91.23</v>
      </c>
      <c r="R6" s="34">
        <f t="shared" si="3"/>
        <v>3024</v>
      </c>
      <c r="S6" s="34">
        <f t="shared" si="3"/>
        <v>203787</v>
      </c>
      <c r="T6" s="34">
        <f t="shared" si="3"/>
        <v>572.99</v>
      </c>
      <c r="U6" s="34">
        <f t="shared" si="3"/>
        <v>355.66</v>
      </c>
      <c r="V6" s="34">
        <f t="shared" si="3"/>
        <v>17127</v>
      </c>
      <c r="W6" s="34">
        <f t="shared" si="3"/>
        <v>6.84</v>
      </c>
      <c r="X6" s="34">
        <f t="shared" si="3"/>
        <v>2503.9499999999998</v>
      </c>
      <c r="Y6" s="35">
        <f>IF(Y7="",NA(),Y7)</f>
        <v>125.4</v>
      </c>
      <c r="Z6" s="35">
        <f t="shared" ref="Z6:AH6" si="4">IF(Z7="",NA(),Z7)</f>
        <v>115.77</v>
      </c>
      <c r="AA6" s="35">
        <f t="shared" si="4"/>
        <v>97.92</v>
      </c>
      <c r="AB6" s="35">
        <f t="shared" si="4"/>
        <v>98.91</v>
      </c>
      <c r="AC6" s="35">
        <f t="shared" si="4"/>
        <v>94.05</v>
      </c>
      <c r="AD6" s="35">
        <f t="shared" si="4"/>
        <v>93.62</v>
      </c>
      <c r="AE6" s="35">
        <f t="shared" si="4"/>
        <v>104.51</v>
      </c>
      <c r="AF6" s="35">
        <f t="shared" si="4"/>
        <v>99.93</v>
      </c>
      <c r="AG6" s="35">
        <f t="shared" si="4"/>
        <v>97.34</v>
      </c>
      <c r="AH6" s="35">
        <f t="shared" si="4"/>
        <v>100.99</v>
      </c>
      <c r="AI6" s="34" t="str">
        <f>IF(AI7="","",IF(AI7="-","【-】","【"&amp;SUBSTITUTE(TEXT(AI7,"#,##0.00"),"-","△")&amp;"】"))</f>
        <v>【100.96】</v>
      </c>
      <c r="AJ6" s="35">
        <f>IF(AJ7="",NA(),AJ7)</f>
        <v>389.72</v>
      </c>
      <c r="AK6" s="35">
        <f t="shared" ref="AK6:AS6" si="5">IF(AK7="",NA(),AK7)</f>
        <v>312.70999999999998</v>
      </c>
      <c r="AL6" s="35">
        <f t="shared" si="5"/>
        <v>440.11</v>
      </c>
      <c r="AM6" s="35">
        <f t="shared" si="5"/>
        <v>529.41999999999996</v>
      </c>
      <c r="AN6" s="35">
        <f t="shared" si="5"/>
        <v>1025.8</v>
      </c>
      <c r="AO6" s="35">
        <f t="shared" si="5"/>
        <v>280.08</v>
      </c>
      <c r="AP6" s="35">
        <f t="shared" si="5"/>
        <v>113.63</v>
      </c>
      <c r="AQ6" s="35">
        <f t="shared" si="5"/>
        <v>147.11000000000001</v>
      </c>
      <c r="AR6" s="35">
        <f t="shared" si="5"/>
        <v>148.37</v>
      </c>
      <c r="AS6" s="35">
        <f t="shared" si="5"/>
        <v>149.02000000000001</v>
      </c>
      <c r="AT6" s="34" t="str">
        <f>IF(AT7="","",IF(AT7="-","【-】","【"&amp;SUBSTITUTE(TEXT(AT7,"#,##0.00"),"-","△")&amp;"】"))</f>
        <v>【198.51】</v>
      </c>
      <c r="AU6" s="35">
        <f>IF(AU7="",NA(),AU7)</f>
        <v>17.510000000000002</v>
      </c>
      <c r="AV6" s="35">
        <f t="shared" ref="AV6:BD6" si="6">IF(AV7="",NA(),AV7)</f>
        <v>12.54</v>
      </c>
      <c r="AW6" s="35">
        <f t="shared" si="6"/>
        <v>13</v>
      </c>
      <c r="AX6" s="35">
        <f t="shared" si="6"/>
        <v>4.21</v>
      </c>
      <c r="AY6" s="35">
        <f t="shared" si="6"/>
        <v>3.3</v>
      </c>
      <c r="AZ6" s="35">
        <f t="shared" si="6"/>
        <v>124.2</v>
      </c>
      <c r="BA6" s="35">
        <f t="shared" si="6"/>
        <v>34.43</v>
      </c>
      <c r="BB6" s="35">
        <f t="shared" si="6"/>
        <v>47.67</v>
      </c>
      <c r="BC6" s="35">
        <f t="shared" si="6"/>
        <v>40.78</v>
      </c>
      <c r="BD6" s="35">
        <f t="shared" si="6"/>
        <v>38.119999999999997</v>
      </c>
      <c r="BE6" s="34" t="str">
        <f>IF(BE7="","",IF(BE7="-","【-】","【"&amp;SUBSTITUTE(TEXT(BE7,"#,##0.00"),"-","△")&amp;"】"))</f>
        <v>【32.86】</v>
      </c>
      <c r="BF6" s="35">
        <f>IF(BF7="",NA(),BF7)</f>
        <v>221.18</v>
      </c>
      <c r="BG6" s="35">
        <f t="shared" ref="BG6:BO6" si="7">IF(BG7="",NA(),BG7)</f>
        <v>237.99</v>
      </c>
      <c r="BH6" s="35">
        <f t="shared" si="7"/>
        <v>201.96</v>
      </c>
      <c r="BI6" s="35">
        <f t="shared" si="7"/>
        <v>193.89</v>
      </c>
      <c r="BJ6" s="35">
        <f t="shared" si="7"/>
        <v>229.96</v>
      </c>
      <c r="BK6" s="35">
        <f t="shared" si="7"/>
        <v>1126.77</v>
      </c>
      <c r="BL6" s="35">
        <f t="shared" si="7"/>
        <v>632.94000000000005</v>
      </c>
      <c r="BM6" s="35">
        <f t="shared" si="7"/>
        <v>721.43</v>
      </c>
      <c r="BN6" s="35">
        <f t="shared" si="7"/>
        <v>685.34</v>
      </c>
      <c r="BO6" s="35">
        <f t="shared" si="7"/>
        <v>684.74</v>
      </c>
      <c r="BP6" s="34" t="str">
        <f>IF(BP7="","",IF(BP7="-","【-】","【"&amp;SUBSTITUTE(TEXT(BP7,"#,##0.00"),"-","△")&amp;"】"))</f>
        <v>【814.89】</v>
      </c>
      <c r="BQ6" s="35">
        <f>IF(BQ7="",NA(),BQ7)</f>
        <v>94.59</v>
      </c>
      <c r="BR6" s="35">
        <f t="shared" ref="BR6:BZ6" si="8">IF(BR7="",NA(),BR7)</f>
        <v>89.79</v>
      </c>
      <c r="BS6" s="35">
        <f t="shared" si="8"/>
        <v>90.56</v>
      </c>
      <c r="BT6" s="35">
        <f t="shared" si="8"/>
        <v>94.63</v>
      </c>
      <c r="BU6" s="35">
        <f t="shared" si="8"/>
        <v>75.05</v>
      </c>
      <c r="BV6" s="35">
        <f t="shared" si="8"/>
        <v>50.9</v>
      </c>
      <c r="BW6" s="35">
        <f t="shared" si="8"/>
        <v>62.3</v>
      </c>
      <c r="BX6" s="35">
        <f t="shared" si="8"/>
        <v>59.3</v>
      </c>
      <c r="BY6" s="35">
        <f t="shared" si="8"/>
        <v>59.83</v>
      </c>
      <c r="BZ6" s="35">
        <f t="shared" si="8"/>
        <v>65.33</v>
      </c>
      <c r="CA6" s="34" t="str">
        <f>IF(CA7="","",IF(CA7="-","【-】","【"&amp;SUBSTITUTE(TEXT(CA7,"#,##0.00"),"-","△")&amp;"】"))</f>
        <v>【60.64】</v>
      </c>
      <c r="CB6" s="35">
        <f>IF(CB7="",NA(),CB7)</f>
        <v>179.17</v>
      </c>
      <c r="CC6" s="35">
        <f t="shared" ref="CC6:CK6" si="9">IF(CC7="",NA(),CC7)</f>
        <v>186.89</v>
      </c>
      <c r="CD6" s="35">
        <f t="shared" si="9"/>
        <v>185.64</v>
      </c>
      <c r="CE6" s="35">
        <f t="shared" si="9"/>
        <v>177.39</v>
      </c>
      <c r="CF6" s="35">
        <f t="shared" si="9"/>
        <v>227.77</v>
      </c>
      <c r="CG6" s="35">
        <f t="shared" si="9"/>
        <v>293.27</v>
      </c>
      <c r="CH6" s="35">
        <f t="shared" si="9"/>
        <v>235.07</v>
      </c>
      <c r="CI6" s="35">
        <f t="shared" si="9"/>
        <v>248.14</v>
      </c>
      <c r="CJ6" s="35">
        <f t="shared" si="9"/>
        <v>246.66</v>
      </c>
      <c r="CK6" s="35">
        <f t="shared" si="9"/>
        <v>227.43</v>
      </c>
      <c r="CL6" s="34" t="str">
        <f>IF(CL7="","",IF(CL7="-","【-】","【"&amp;SUBSTITUTE(TEXT(CL7,"#,##0.00"),"-","△")&amp;"】"))</f>
        <v>【255.52】</v>
      </c>
      <c r="CM6" s="35">
        <f>IF(CM7="",NA(),CM7)</f>
        <v>54.69</v>
      </c>
      <c r="CN6" s="35">
        <f t="shared" ref="CN6:CV6" si="10">IF(CN7="",NA(),CN7)</f>
        <v>54.23</v>
      </c>
      <c r="CO6" s="35">
        <f t="shared" si="10"/>
        <v>51.2</v>
      </c>
      <c r="CP6" s="35">
        <f t="shared" si="10"/>
        <v>49.17</v>
      </c>
      <c r="CQ6" s="35">
        <f t="shared" si="10"/>
        <v>48.04</v>
      </c>
      <c r="CR6" s="35">
        <f t="shared" si="10"/>
        <v>53.78</v>
      </c>
      <c r="CS6" s="35">
        <f t="shared" si="10"/>
        <v>58.47</v>
      </c>
      <c r="CT6" s="35">
        <f t="shared" si="10"/>
        <v>57.3</v>
      </c>
      <c r="CU6" s="35">
        <f t="shared" si="10"/>
        <v>56</v>
      </c>
      <c r="CV6" s="35">
        <f t="shared" si="10"/>
        <v>56.01</v>
      </c>
      <c r="CW6" s="34" t="str">
        <f>IF(CW7="","",IF(CW7="-","【-】","【"&amp;SUBSTITUTE(TEXT(CW7,"#,##0.00"),"-","△")&amp;"】"))</f>
        <v>【52.49】</v>
      </c>
      <c r="CX6" s="35">
        <f>IF(CX7="",NA(),CX7)</f>
        <v>87.02</v>
      </c>
      <c r="CY6" s="35">
        <f t="shared" ref="CY6:DG6" si="11">IF(CY7="",NA(),CY7)</f>
        <v>87.57</v>
      </c>
      <c r="CZ6" s="35">
        <f t="shared" si="11"/>
        <v>87.96</v>
      </c>
      <c r="DA6" s="35">
        <f t="shared" si="11"/>
        <v>88.35</v>
      </c>
      <c r="DB6" s="35">
        <f t="shared" si="11"/>
        <v>89.04</v>
      </c>
      <c r="DC6" s="35">
        <f t="shared" si="11"/>
        <v>84.06</v>
      </c>
      <c r="DD6" s="35">
        <f t="shared" si="11"/>
        <v>88.58</v>
      </c>
      <c r="DE6" s="35">
        <f t="shared" si="11"/>
        <v>89.43</v>
      </c>
      <c r="DF6" s="35">
        <f t="shared" si="11"/>
        <v>89.51</v>
      </c>
      <c r="DG6" s="35">
        <f t="shared" si="11"/>
        <v>89.77</v>
      </c>
      <c r="DH6" s="34" t="str">
        <f>IF(DH7="","",IF(DH7="-","【-】","【"&amp;SUBSTITUTE(TEXT(DH7,"#,##0.00"),"-","△")&amp;"】"))</f>
        <v>【85.49】</v>
      </c>
      <c r="DI6" s="35">
        <f>IF(DI7="",NA(),DI7)</f>
        <v>3.78</v>
      </c>
      <c r="DJ6" s="35">
        <f t="shared" ref="DJ6:DR6" si="12">IF(DJ7="",NA(),DJ7)</f>
        <v>7.49</v>
      </c>
      <c r="DK6" s="35">
        <f t="shared" si="12"/>
        <v>11.02</v>
      </c>
      <c r="DL6" s="35">
        <f t="shared" si="12"/>
        <v>14.52</v>
      </c>
      <c r="DM6" s="35">
        <f t="shared" si="12"/>
        <v>18.21</v>
      </c>
      <c r="DN6" s="35">
        <f t="shared" si="12"/>
        <v>10.11</v>
      </c>
      <c r="DO6" s="35">
        <f t="shared" si="12"/>
        <v>19.670000000000002</v>
      </c>
      <c r="DP6" s="35">
        <f t="shared" si="12"/>
        <v>20.350000000000001</v>
      </c>
      <c r="DQ6" s="35">
        <f t="shared" si="12"/>
        <v>21.33</v>
      </c>
      <c r="DR6" s="35">
        <f t="shared" si="12"/>
        <v>22.69</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5">
        <f t="shared" si="14"/>
        <v>0.16</v>
      </c>
      <c r="EH6" s="35">
        <f t="shared" si="14"/>
        <v>0.03</v>
      </c>
      <c r="EI6" s="34">
        <f t="shared" si="14"/>
        <v>0</v>
      </c>
      <c r="EJ6" s="35">
        <f t="shared" si="14"/>
        <v>0.03</v>
      </c>
      <c r="EK6" s="35">
        <f t="shared" si="14"/>
        <v>0.03</v>
      </c>
      <c r="EL6" s="35">
        <f t="shared" si="14"/>
        <v>0.11</v>
      </c>
      <c r="EM6" s="35">
        <f t="shared" si="14"/>
        <v>0.05</v>
      </c>
      <c r="EN6" s="35">
        <f t="shared" si="14"/>
        <v>0.44</v>
      </c>
      <c r="EO6" s="34" t="str">
        <f>IF(EO7="","",IF(EO7="-","【-】","【"&amp;SUBSTITUTE(TEXT(EO7,"#,##0.00"),"-","△")&amp;"】"))</f>
        <v>【0.11】</v>
      </c>
    </row>
    <row r="7" spans="1:148" s="36" customFormat="1" x14ac:dyDescent="0.15">
      <c r="A7" s="28"/>
      <c r="B7" s="37">
        <v>2017</v>
      </c>
      <c r="C7" s="37">
        <v>322016</v>
      </c>
      <c r="D7" s="37">
        <v>46</v>
      </c>
      <c r="E7" s="37">
        <v>17</v>
      </c>
      <c r="F7" s="37">
        <v>5</v>
      </c>
      <c r="G7" s="37">
        <v>0</v>
      </c>
      <c r="H7" s="37" t="s">
        <v>108</v>
      </c>
      <c r="I7" s="37" t="s">
        <v>109</v>
      </c>
      <c r="J7" s="37" t="s">
        <v>110</v>
      </c>
      <c r="K7" s="37" t="s">
        <v>111</v>
      </c>
      <c r="L7" s="37" t="s">
        <v>112</v>
      </c>
      <c r="M7" s="37" t="s">
        <v>113</v>
      </c>
      <c r="N7" s="38" t="s">
        <v>114</v>
      </c>
      <c r="O7" s="38">
        <v>37.92</v>
      </c>
      <c r="P7" s="38">
        <v>8.44</v>
      </c>
      <c r="Q7" s="38">
        <v>91.23</v>
      </c>
      <c r="R7" s="38">
        <v>3024</v>
      </c>
      <c r="S7" s="38">
        <v>203787</v>
      </c>
      <c r="T7" s="38">
        <v>572.99</v>
      </c>
      <c r="U7" s="38">
        <v>355.66</v>
      </c>
      <c r="V7" s="38">
        <v>17127</v>
      </c>
      <c r="W7" s="38">
        <v>6.84</v>
      </c>
      <c r="X7" s="38">
        <v>2503.9499999999998</v>
      </c>
      <c r="Y7" s="38">
        <v>125.4</v>
      </c>
      <c r="Z7" s="38">
        <v>115.77</v>
      </c>
      <c r="AA7" s="38">
        <v>97.92</v>
      </c>
      <c r="AB7" s="38">
        <v>98.91</v>
      </c>
      <c r="AC7" s="38">
        <v>94.05</v>
      </c>
      <c r="AD7" s="38">
        <v>93.62</v>
      </c>
      <c r="AE7" s="38">
        <v>104.51</v>
      </c>
      <c r="AF7" s="38">
        <v>99.93</v>
      </c>
      <c r="AG7" s="38">
        <v>97.34</v>
      </c>
      <c r="AH7" s="38">
        <v>100.99</v>
      </c>
      <c r="AI7" s="38">
        <v>100.96</v>
      </c>
      <c r="AJ7" s="38">
        <v>389.72</v>
      </c>
      <c r="AK7" s="38">
        <v>312.70999999999998</v>
      </c>
      <c r="AL7" s="38">
        <v>440.11</v>
      </c>
      <c r="AM7" s="38">
        <v>529.41999999999996</v>
      </c>
      <c r="AN7" s="38">
        <v>1025.8</v>
      </c>
      <c r="AO7" s="38">
        <v>280.08</v>
      </c>
      <c r="AP7" s="38">
        <v>113.63</v>
      </c>
      <c r="AQ7" s="38">
        <v>147.11000000000001</v>
      </c>
      <c r="AR7" s="38">
        <v>148.37</v>
      </c>
      <c r="AS7" s="38">
        <v>149.02000000000001</v>
      </c>
      <c r="AT7" s="38">
        <v>198.51</v>
      </c>
      <c r="AU7" s="38">
        <v>17.510000000000002</v>
      </c>
      <c r="AV7" s="38">
        <v>12.54</v>
      </c>
      <c r="AW7" s="38">
        <v>13</v>
      </c>
      <c r="AX7" s="38">
        <v>4.21</v>
      </c>
      <c r="AY7" s="38">
        <v>3.3</v>
      </c>
      <c r="AZ7" s="38">
        <v>124.2</v>
      </c>
      <c r="BA7" s="38">
        <v>34.43</v>
      </c>
      <c r="BB7" s="38">
        <v>47.67</v>
      </c>
      <c r="BC7" s="38">
        <v>40.78</v>
      </c>
      <c r="BD7" s="38">
        <v>38.119999999999997</v>
      </c>
      <c r="BE7" s="38">
        <v>32.86</v>
      </c>
      <c r="BF7" s="38">
        <v>221.18</v>
      </c>
      <c r="BG7" s="38">
        <v>237.99</v>
      </c>
      <c r="BH7" s="38">
        <v>201.96</v>
      </c>
      <c r="BI7" s="38">
        <v>193.89</v>
      </c>
      <c r="BJ7" s="38">
        <v>229.96</v>
      </c>
      <c r="BK7" s="38">
        <v>1126.77</v>
      </c>
      <c r="BL7" s="38">
        <v>632.94000000000005</v>
      </c>
      <c r="BM7" s="38">
        <v>721.43</v>
      </c>
      <c r="BN7" s="38">
        <v>685.34</v>
      </c>
      <c r="BO7" s="38">
        <v>684.74</v>
      </c>
      <c r="BP7" s="38">
        <v>814.89</v>
      </c>
      <c r="BQ7" s="38">
        <v>94.59</v>
      </c>
      <c r="BR7" s="38">
        <v>89.79</v>
      </c>
      <c r="BS7" s="38">
        <v>90.56</v>
      </c>
      <c r="BT7" s="38">
        <v>94.63</v>
      </c>
      <c r="BU7" s="38">
        <v>75.05</v>
      </c>
      <c r="BV7" s="38">
        <v>50.9</v>
      </c>
      <c r="BW7" s="38">
        <v>62.3</v>
      </c>
      <c r="BX7" s="38">
        <v>59.3</v>
      </c>
      <c r="BY7" s="38">
        <v>59.83</v>
      </c>
      <c r="BZ7" s="38">
        <v>65.33</v>
      </c>
      <c r="CA7" s="38">
        <v>60.64</v>
      </c>
      <c r="CB7" s="38">
        <v>179.17</v>
      </c>
      <c r="CC7" s="38">
        <v>186.89</v>
      </c>
      <c r="CD7" s="38">
        <v>185.64</v>
      </c>
      <c r="CE7" s="38">
        <v>177.39</v>
      </c>
      <c r="CF7" s="38">
        <v>227.77</v>
      </c>
      <c r="CG7" s="38">
        <v>293.27</v>
      </c>
      <c r="CH7" s="38">
        <v>235.07</v>
      </c>
      <c r="CI7" s="38">
        <v>248.14</v>
      </c>
      <c r="CJ7" s="38">
        <v>246.66</v>
      </c>
      <c r="CK7" s="38">
        <v>227.43</v>
      </c>
      <c r="CL7" s="38">
        <v>255.52</v>
      </c>
      <c r="CM7" s="38">
        <v>54.69</v>
      </c>
      <c r="CN7" s="38">
        <v>54.23</v>
      </c>
      <c r="CO7" s="38">
        <v>51.2</v>
      </c>
      <c r="CP7" s="38">
        <v>49.17</v>
      </c>
      <c r="CQ7" s="38">
        <v>48.04</v>
      </c>
      <c r="CR7" s="38">
        <v>53.78</v>
      </c>
      <c r="CS7" s="38">
        <v>58.47</v>
      </c>
      <c r="CT7" s="38">
        <v>57.3</v>
      </c>
      <c r="CU7" s="38">
        <v>56</v>
      </c>
      <c r="CV7" s="38">
        <v>56.01</v>
      </c>
      <c r="CW7" s="38">
        <v>52.49</v>
      </c>
      <c r="CX7" s="38">
        <v>87.02</v>
      </c>
      <c r="CY7" s="38">
        <v>87.57</v>
      </c>
      <c r="CZ7" s="38">
        <v>87.96</v>
      </c>
      <c r="DA7" s="38">
        <v>88.35</v>
      </c>
      <c r="DB7" s="38">
        <v>89.04</v>
      </c>
      <c r="DC7" s="38">
        <v>84.06</v>
      </c>
      <c r="DD7" s="38">
        <v>88.58</v>
      </c>
      <c r="DE7" s="38">
        <v>89.43</v>
      </c>
      <c r="DF7" s="38">
        <v>89.51</v>
      </c>
      <c r="DG7" s="38">
        <v>89.77</v>
      </c>
      <c r="DH7" s="38">
        <v>85.49</v>
      </c>
      <c r="DI7" s="38">
        <v>3.78</v>
      </c>
      <c r="DJ7" s="38">
        <v>7.49</v>
      </c>
      <c r="DK7" s="38">
        <v>11.02</v>
      </c>
      <c r="DL7" s="38">
        <v>14.52</v>
      </c>
      <c r="DM7" s="38">
        <v>18.21</v>
      </c>
      <c r="DN7" s="38">
        <v>10.11</v>
      </c>
      <c r="DO7" s="38">
        <v>19.670000000000002</v>
      </c>
      <c r="DP7" s="38">
        <v>20.350000000000001</v>
      </c>
      <c r="DQ7" s="38">
        <v>21.33</v>
      </c>
      <c r="DR7" s="38">
        <v>22.69</v>
      </c>
      <c r="DS7" s="38">
        <v>24.07</v>
      </c>
      <c r="DT7" s="38">
        <v>0</v>
      </c>
      <c r="DU7" s="38">
        <v>0</v>
      </c>
      <c r="DV7" s="38">
        <v>0</v>
      </c>
      <c r="DW7" s="38">
        <v>0</v>
      </c>
      <c r="DX7" s="38">
        <v>0</v>
      </c>
      <c r="DY7" s="38">
        <v>0.08</v>
      </c>
      <c r="DZ7" s="38">
        <v>0</v>
      </c>
      <c r="EA7" s="38">
        <v>0</v>
      </c>
      <c r="EB7" s="38">
        <v>0</v>
      </c>
      <c r="EC7" s="38">
        <v>0</v>
      </c>
      <c r="ED7" s="38">
        <v>0</v>
      </c>
      <c r="EE7" s="38">
        <v>0</v>
      </c>
      <c r="EF7" s="38">
        <v>0</v>
      </c>
      <c r="EG7" s="38">
        <v>0.16</v>
      </c>
      <c r="EH7" s="38">
        <v>0.03</v>
      </c>
      <c r="EI7" s="38">
        <v>0</v>
      </c>
      <c r="EJ7" s="38">
        <v>0.03</v>
      </c>
      <c r="EK7" s="38">
        <v>0.03</v>
      </c>
      <c r="EL7" s="38">
        <v>0.11</v>
      </c>
      <c r="EM7" s="38">
        <v>0.05</v>
      </c>
      <c r="EN7" s="38">
        <v>0.44</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2019-02-04T04:26:03Z</cp:lastPrinted>
  <dcterms:modified xsi:type="dcterms:W3CDTF">2019-02-04T04:26:05Z</dcterms:modified>
</cp:coreProperties>
</file>