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0】調査ファイル\20190207_ 公営企業に係る「経営比較分析表」の分析等について（照会）【2月7日〆】\企業局回答\上下水道局\"/>
    </mc:Choice>
  </mc:AlternateContent>
  <workbookProtection workbookAlgorithmName="SHA-512" workbookHashValue="74OswA4CLnyP7zE3O5UeEMkfU6w8Oo6CdFUBANQK350JjY0M8JHwAdGg5s3TT1Ctq2g6+eSxUbGnerB7SYBU0g==" workbookSaltValue="fPKfrzLxU13LHASHYvnH9w==" workbookSpinCount="100000" lockStructure="1"/>
  <bookViews>
    <workbookView xWindow="0" yWindow="0" windowWidth="20490" windowHeight="69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<sst xmlns="http://schemas.openxmlformats.org/spreadsheetml/2006/main" count="235" uniqueCount="123">
  <si>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</si>
  <si>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</si>
  <si>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</si>
  <si>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</si>
  <si>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</si>
  <si>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</si>
  <si>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</si>
  <si>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</si>
  <si>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</si>
  <si>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</si>
  <si>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</si>
  <si>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</si>
  <si>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</si>
  <si>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</si>
  <si>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</si>
  <si>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</si>
  <si>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</si>
  <si>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</si>
  <si>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</si>
  <si>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</si>
  <si>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</si>
  <si>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</si>
  <si>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</si>
  <si>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</si>
  <si>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</si>
  <si>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</si>
  <si>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</si>
  <si>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</si>
  <si>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</si>
  <si>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</si>
  <si>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</si>
  <si>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</si>
  <si>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</si>
  <si>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</si>
  <si>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</si>
  <si>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</si>
  <si>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</si>
  <si>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</si>
  <si>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</si>
  <si>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</si>
  <si>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</si>
  <si>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</si>
  <si>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</si>
  <si>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</si>
  <si>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</si>
  <si>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</si>
  <si>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</si>
  <si>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</si>
  <si>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</si>
  <si>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</si>
  <si>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</si>
  <si>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</si>
  <si>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</si>
  <si>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</si>
  <si>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</si>
  <si>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</si>
  <si>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</si>
  <si>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</si>
  <si>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</si>
  <si>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</si>
  <si>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</si>
  <si>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</si>
  <si>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</si>
  <si>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</si>
  <si>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</si>
  <si>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</si>
  <si>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</si>
  <si>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</si>
  <si>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</si>
  <si>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</si>
  <si>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</si>
  <si>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</si>
  <si>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</si>
  <si>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</si>
  <si>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</si>
  <si>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</si>
  <si>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</si>
  <si>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</si>
  <si>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</si>
  <si>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</si>
  <si>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</si>
  <si>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</si>
  <si>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</si>
  <si>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</si>
  <si>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</si>
  <si>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</si>
  <si>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</si>
  <si>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</si>
  <si>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</si>
  <si>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</si>
  <si>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</si>
  <si>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</si>
  <si>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</si>
  <si>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</si>
  <si>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</si>
  <si>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</si>
  <si>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</si>
  <si>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</si>
  <si>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</si>
  <si>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</si>
  <si>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</si>
  <si>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</si>
  <si>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</si>
  <si>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</si>
  <si>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</si>
  <si>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</si>
  <si>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</si>
  <si>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</si>
  <si>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</si>
  <si>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</si>
  <si>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</si>
  <si>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</si>
  <si>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</si>
  <si>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</si>
  <si>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</si>
  <si>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</si>
  <si>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</si>
  <si>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</si>
  <si>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</si>
  <si>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</si>
  <si>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t>
    <phoneticPr fontId="4"/>
  </si>
  <si>
    <t>　当事業は、一般会計からの繰入れや長期前受金戻入など、使用料以外の収入を前提とし、さらに、公共下水道等他の事業と一体で経営しなければ、健全性が保てない状況である。
　①経常収支比率は100%を下回っている。総収益のうち下水道使用料の占める割合は20%であり、一般会計からの繰入金など使用料以外の収入を含めても費用が賄えない状況である。また、②累積欠損金については、他事業も含めた会計全体での欠損金が生じないよう、今後は、更なる経費削減を検討する必要がある。
　③流動比率は、20%未満の低い値で推移してい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④企業債残高対事業規模比率は、類似団体の平均値を下回っており、近年は同程度の水準で推移している。なお企業債残高は減少している。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⑦施設利用率が低い要因として、施設規模が過大である可能性があるため、施設の統廃合を検討するとともに、水洗化率の向上も必要である。
　⑧水洗化率は、類似団体と比較してほぼ同水準となっている。今後、大幅な上昇は見込めない状況であるが、接続勧奨等で未接続世帯の接続促進を図る必要がある。</t>
    <rPh sb="240" eb="242">
      <t>ミマン</t>
    </rPh>
    <rPh sb="367" eb="368">
      <t>チ</t>
    </rPh>
    <rPh sb="369" eb="371">
      <t>シタマワ</t>
    </rPh>
    <rPh sb="376" eb="378">
      <t>キンネン</t>
    </rPh>
    <rPh sb="379" eb="382">
      <t>ドウテイド</t>
    </rPh>
    <rPh sb="383" eb="385">
      <t>スイジュン</t>
    </rPh>
    <rPh sb="386" eb="388">
      <t>スイイ</t>
    </rPh>
    <rPh sb="395" eb="397">
      <t>キギョウ</t>
    </rPh>
    <rPh sb="397" eb="398">
      <t>サイ</t>
    </rPh>
    <rPh sb="398" eb="400">
      <t>ザンダカ</t>
    </rPh>
    <rPh sb="401" eb="403">
      <t>ゲンショウ</t>
    </rPh>
    <phoneticPr fontId="17"/>
  </si>
  <si>
    <t>　建設事業は既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③管渠改善率
　一部の管渠において改修を実施しているが、これは土質条件等で局所的に破損した管渠を改修したものである。現時点では計画的な改修の予定はない。</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</si>
</sst>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6"/>
      <name val="游ゴシック"/>
      <family val="2"/>
      <charset val="128"/>
      <scheme val="minor"/>
    </font>
    <font>
      <b/>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9" fillId="0" borderId="6"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7" xfId="2" applyFont="1" applyBorder="1" applyAlignment="1" applyProtection="1">
      <alignment horizontal="left" vertical="top" wrapText="1"/>
      <protection locked="0"/>
    </xf>
    <xf numFmtId="0" fontId="19" fillId="0" borderId="8"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0.16</c:v>
                </c:pt>
                <c:pt idx="3" formatCode="#,##0.00;&quot;△&quot;#,##0.00;&quot;-&quot;">
                  <c:v>0.03</c:v>
                </c:pt>
                <c:pt idx="4">
                  <c:v>0</c:v>
                </c:pt>
              </c:numCache>
            </c:numRef>
          </c:val>
          <c:extLst>
            <c:ext xmlns:c16="http://schemas.microsoft.com/office/drawing/2014/chart" uri="{C3380CC4-5D6E-409C-BE32-E72D297353CC}">
              <c16:uniqueId val="{00000000-E036-45AE-99E4-B148D9D474C2}"/>
            </c:ext>
          </c:extLst>
        </c:ser>
        <c:dLbls>
          <c:showLegendKey val="0"/>
          <c:showVal val="0"/>
          <c:showCatName val="0"/>
          <c:showSerName val="0"/>
          <c:showPercent val="0"/>
          <c:showBubbleSize val="0"/>
        </c:dLbls>
        <c:gapWidth val="150"/>
        <c:axId val="144009976"/>
        <c:axId val="35638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0.03</c:v>
                </c:pt>
                <c:pt idx="2">
                  <c:v>0.11</c:v>
                </c:pt>
                <c:pt idx="3">
                  <c:v>0.05</c:v>
                </c:pt>
                <c:pt idx="4">
                  <c:v>0.44</c:v>
                </c:pt>
              </c:numCache>
            </c:numRef>
          </c:val>
          <c:smooth val="0"/>
          <c:extLst>
            <c:ext xmlns:c16="http://schemas.microsoft.com/office/drawing/2014/chart" uri="{C3380CC4-5D6E-409C-BE32-E72D297353CC}">
              <c16:uniqueId val="{00000001-E036-45AE-99E4-B148D9D474C2}"/>
            </c:ext>
          </c:extLst>
        </c:ser>
        <c:dLbls>
          <c:showLegendKey val="0"/>
          <c:showVal val="0"/>
          <c:showCatName val="0"/>
          <c:showSerName val="0"/>
          <c:showPercent val="0"/>
          <c:showBubbleSize val="0"/>
        </c:dLbls>
        <c:marker val="1"/>
        <c:smooth val="0"/>
        <c:axId val="144009976"/>
        <c:axId val="356389912"/>
      </c:lineChart>
      <c:dateAx>
        <c:axId val="144009976"/>
        <c:scaling>
          <c:orientation val="minMax"/>
        </c:scaling>
        <c:delete val="1"/>
        <c:axPos val="b"/>
        <c:numFmt formatCode="ge" sourceLinked="1"/>
        <c:majorTickMark val="none"/>
        <c:minorTickMark val="none"/>
        <c:tickLblPos val="none"/>
        <c:crossAx val="356389912"/>
        <c:crosses val="autoZero"/>
        <c:auto val="1"/>
        <c:lblOffset val="100"/>
        <c:baseTimeUnit val="years"/>
      </c:dateAx>
      <c:valAx>
        <c:axId val="35638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125.4</c:v>
                </c:pt>
                <c:pt idx="1">
                  <c:v>115.77</c:v>
                </c:pt>
                <c:pt idx="2">
                  <c:v>97.92</c:v>
                </c:pt>
                <c:pt idx="3">
                  <c:v>98.91</c:v>
                </c:pt>
                <c:pt idx="4">
                  <c:v>94.05</c:v>
                </c:pt>
              </c:numCache>
            </c:numRef>
          </c:val>
          <c:extLst>
            <c:ext xmlns:c16="http://schemas.microsoft.com/office/drawing/2014/chart" uri="{C3380CC4-5D6E-409C-BE32-E72D297353CC}">
              <c16:uniqueId val="{00000000-B00E-489B-B078-45A8F94A39BF}"/>
            </c:ext>
          </c:extLst>
        </c:ser>
        <c:dLbls>
          <c:showLegendKey val="0"/>
          <c:showVal val="0"/>
          <c:showCatName val="0"/>
          <c:showSerName val="0"/>
          <c:showPercent val="0"/>
          <c:showBubbleSize val="0"/>
        </c:dLbls>
        <c:gapWidth val="150"/>
        <c:axId val="356179848"/>
        <c:axId val="35618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104.51</c:v>
                </c:pt>
                <c:pt idx="2">
                  <c:v>99.93</c:v>
                </c:pt>
                <c:pt idx="3">
                  <c:v>97.34</c:v>
                </c:pt>
                <c:pt idx="4">
                  <c:v>100.99</c:v>
                </c:pt>
              </c:numCache>
            </c:numRef>
          </c:val>
          <c:smooth val="0"/>
          <c:extLst>
            <c:ext xmlns:c16="http://schemas.microsoft.com/office/drawing/2014/chart" uri="{C3380CC4-5D6E-409C-BE32-E72D297353CC}">
              <c16:uniqueId val="{00000001-B00E-489B-B078-45A8F94A39BF}"/>
            </c:ext>
          </c:extLst>
        </c:ser>
        <c:dLbls>
          <c:showLegendKey val="0"/>
          <c:showVal val="0"/>
          <c:showCatName val="0"/>
          <c:showSerName val="0"/>
          <c:showPercent val="0"/>
          <c:showBubbleSize val="0"/>
        </c:dLbls>
        <c:marker val="1"/>
        <c:smooth val="0"/>
        <c:axId val="356179848"/>
        <c:axId val="356181416"/>
      </c:lineChart>
      <c:dateAx>
        <c:axId val="356179848"/>
        <c:scaling>
          <c:orientation val="minMax"/>
        </c:scaling>
        <c:delete val="1"/>
        <c:axPos val="b"/>
        <c:numFmt formatCode="ge" sourceLinked="1"/>
        <c:majorTickMark val="none"/>
        <c:minorTickMark val="none"/>
        <c:tickLblPos val="none"/>
        <c:crossAx val="356181416"/>
        <c:crosses val="autoZero"/>
        <c:auto val="1"/>
        <c:lblOffset val="100"/>
        <c:baseTimeUnit val="years"/>
      </c:dateAx>
      <c:valAx>
        <c:axId val="35618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7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3.78</c:v>
                </c:pt>
                <c:pt idx="1">
                  <c:v>7.49</c:v>
                </c:pt>
                <c:pt idx="2">
                  <c:v>11.02</c:v>
                </c:pt>
                <c:pt idx="3">
                  <c:v>14.52</c:v>
                </c:pt>
                <c:pt idx="4">
                  <c:v>18.21</c:v>
                </c:pt>
              </c:numCache>
            </c:numRef>
          </c:val>
          <c:extLst>
            <c:ext xmlns:c16="http://schemas.microsoft.com/office/drawing/2014/chart" uri="{C3380CC4-5D6E-409C-BE32-E72D297353CC}">
              <c16:uniqueId val="{00000000-1CC6-4F30-A82E-88CB8CFB1B99}"/>
            </c:ext>
          </c:extLst>
        </c:ser>
        <c:dLbls>
          <c:showLegendKey val="0"/>
          <c:showVal val="0"/>
          <c:showCatName val="0"/>
          <c:showSerName val="0"/>
          <c:showPercent val="0"/>
          <c:showBubbleSize val="0"/>
        </c:dLbls>
        <c:gapWidth val="150"/>
        <c:axId val="356181808"/>
        <c:axId val="35618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19.670000000000002</c:v>
                </c:pt>
                <c:pt idx="2">
                  <c:v>20.350000000000001</c:v>
                </c:pt>
                <c:pt idx="3">
                  <c:v>21.33</c:v>
                </c:pt>
                <c:pt idx="4">
                  <c:v>22.69</c:v>
                </c:pt>
              </c:numCache>
            </c:numRef>
          </c:val>
          <c:smooth val="0"/>
          <c:extLst>
            <c:ext xmlns:c16="http://schemas.microsoft.com/office/drawing/2014/chart" uri="{C3380CC4-5D6E-409C-BE32-E72D297353CC}">
              <c16:uniqueId val="{00000001-1CC6-4F30-A82E-88CB8CFB1B99}"/>
            </c:ext>
          </c:extLst>
        </c:ser>
        <c:dLbls>
          <c:showLegendKey val="0"/>
          <c:showVal val="0"/>
          <c:showCatName val="0"/>
          <c:showSerName val="0"/>
          <c:showPercent val="0"/>
          <c:showBubbleSize val="0"/>
        </c:dLbls>
        <c:marker val="1"/>
        <c:smooth val="0"/>
        <c:axId val="356181808"/>
        <c:axId val="356182200"/>
      </c:lineChart>
      <c:dateAx>
        <c:axId val="356181808"/>
        <c:scaling>
          <c:orientation val="minMax"/>
        </c:scaling>
        <c:delete val="1"/>
        <c:axPos val="b"/>
        <c:numFmt formatCode="ge" sourceLinked="1"/>
        <c:majorTickMark val="none"/>
        <c:minorTickMark val="none"/>
        <c:tickLblPos val="none"/>
        <c:crossAx val="356182200"/>
        <c:crosses val="autoZero"/>
        <c:auto val="1"/>
        <c:lblOffset val="100"/>
        <c:baseTimeUnit val="years"/>
      </c:dateAx>
      <c:valAx>
        <c:axId val="35618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8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A1-4148-8C27-0D3392C3CFA3}"/>
            </c:ext>
          </c:extLst>
        </c:ser>
        <c:dLbls>
          <c:showLegendKey val="0"/>
          <c:showVal val="0"/>
          <c:showCatName val="0"/>
          <c:showSerName val="0"/>
          <c:showPercent val="0"/>
          <c:showBubbleSize val="0"/>
        </c:dLbls>
        <c:gapWidth val="150"/>
        <c:axId val="432576096"/>
        <c:axId val="43257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D0A1-4148-8C27-0D3392C3CFA3}"/>
            </c:ext>
          </c:extLst>
        </c:ser>
        <c:dLbls>
          <c:showLegendKey val="0"/>
          <c:showVal val="0"/>
          <c:showCatName val="0"/>
          <c:showSerName val="0"/>
          <c:showPercent val="0"/>
          <c:showBubbleSize val="0"/>
        </c:dLbls>
        <c:marker val="1"/>
        <c:smooth val="0"/>
        <c:axId val="432576096"/>
        <c:axId val="432571000"/>
      </c:lineChart>
      <c:dateAx>
        <c:axId val="432576096"/>
        <c:scaling>
          <c:orientation val="minMax"/>
        </c:scaling>
        <c:delete val="1"/>
        <c:axPos val="b"/>
        <c:numFmt formatCode="ge" sourceLinked="1"/>
        <c:majorTickMark val="none"/>
        <c:minorTickMark val="none"/>
        <c:tickLblPos val="none"/>
        <c:crossAx val="432571000"/>
        <c:crosses val="autoZero"/>
        <c:auto val="1"/>
        <c:lblOffset val="100"/>
        <c:baseTimeUnit val="years"/>
      </c:dateAx>
      <c:valAx>
        <c:axId val="43257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389.72</c:v>
                </c:pt>
                <c:pt idx="1">
                  <c:v>312.70999999999998</c:v>
                </c:pt>
                <c:pt idx="2">
                  <c:v>440.11</c:v>
                </c:pt>
                <c:pt idx="3">
                  <c:v>529.41999999999996</c:v>
                </c:pt>
                <c:pt idx="4">
                  <c:v>1025.8</c:v>
                </c:pt>
              </c:numCache>
            </c:numRef>
          </c:val>
          <c:extLst>
            <c:ext xmlns:c16="http://schemas.microsoft.com/office/drawing/2014/chart" uri="{C3380CC4-5D6E-409C-BE32-E72D297353CC}">
              <c16:uniqueId val="{00000000-9D55-4E71-8B98-CBC98433A4EE}"/>
            </c:ext>
          </c:extLst>
        </c:ser>
        <c:dLbls>
          <c:showLegendKey val="0"/>
          <c:showVal val="0"/>
          <c:showCatName val="0"/>
          <c:showSerName val="0"/>
          <c:showPercent val="0"/>
          <c:showBubbleSize val="0"/>
        </c:dLbls>
        <c:gapWidth val="150"/>
        <c:axId val="432571392"/>
        <c:axId val="43257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113.63</c:v>
                </c:pt>
                <c:pt idx="2">
                  <c:v>147.11000000000001</c:v>
                </c:pt>
                <c:pt idx="3">
                  <c:v>148.37</c:v>
                </c:pt>
                <c:pt idx="4">
                  <c:v>149.02000000000001</c:v>
                </c:pt>
              </c:numCache>
            </c:numRef>
          </c:val>
          <c:smooth val="0"/>
          <c:extLst>
            <c:ext xmlns:c16="http://schemas.microsoft.com/office/drawing/2014/chart" uri="{C3380CC4-5D6E-409C-BE32-E72D297353CC}">
              <c16:uniqueId val="{00000001-9D55-4E71-8B98-CBC98433A4EE}"/>
            </c:ext>
          </c:extLst>
        </c:ser>
        <c:dLbls>
          <c:showLegendKey val="0"/>
          <c:showVal val="0"/>
          <c:showCatName val="0"/>
          <c:showSerName val="0"/>
          <c:showPercent val="0"/>
          <c:showBubbleSize val="0"/>
        </c:dLbls>
        <c:marker val="1"/>
        <c:smooth val="0"/>
        <c:axId val="432571392"/>
        <c:axId val="432573352"/>
      </c:lineChart>
      <c:dateAx>
        <c:axId val="432571392"/>
        <c:scaling>
          <c:orientation val="minMax"/>
        </c:scaling>
        <c:delete val="1"/>
        <c:axPos val="b"/>
        <c:numFmt formatCode="ge" sourceLinked="1"/>
        <c:majorTickMark val="none"/>
        <c:minorTickMark val="none"/>
        <c:tickLblPos val="none"/>
        <c:crossAx val="432573352"/>
        <c:crosses val="autoZero"/>
        <c:auto val="1"/>
        <c:lblOffset val="100"/>
        <c:baseTimeUnit val="years"/>
      </c:dateAx>
      <c:valAx>
        <c:axId val="43257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17.510000000000002</c:v>
                </c:pt>
                <c:pt idx="1">
                  <c:v>12.54</c:v>
                </c:pt>
                <c:pt idx="2">
                  <c:v>13</c:v>
                </c:pt>
                <c:pt idx="3">
                  <c:v>4.21</c:v>
                </c:pt>
                <c:pt idx="4">
                  <c:v>3.3</c:v>
                </c:pt>
              </c:numCache>
            </c:numRef>
          </c:val>
          <c:extLst>
            <c:ext xmlns:c16="http://schemas.microsoft.com/office/drawing/2014/chart" uri="{C3380CC4-5D6E-409C-BE32-E72D297353CC}">
              <c16:uniqueId val="{00000000-1375-4410-B284-0B46261F4FCD}"/>
            </c:ext>
          </c:extLst>
        </c:ser>
        <c:dLbls>
          <c:showLegendKey val="0"/>
          <c:showVal val="0"/>
          <c:showCatName val="0"/>
          <c:showSerName val="0"/>
          <c:showPercent val="0"/>
          <c:showBubbleSize val="0"/>
        </c:dLbls>
        <c:gapWidth val="150"/>
        <c:axId val="432572176"/>
        <c:axId val="43257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34.43</c:v>
                </c:pt>
                <c:pt idx="2">
                  <c:v>47.67</c:v>
                </c:pt>
                <c:pt idx="3">
                  <c:v>40.78</c:v>
                </c:pt>
                <c:pt idx="4">
                  <c:v>38.119999999999997</c:v>
                </c:pt>
              </c:numCache>
            </c:numRef>
          </c:val>
          <c:smooth val="0"/>
          <c:extLst>
            <c:ext xmlns:c16="http://schemas.microsoft.com/office/drawing/2014/chart" uri="{C3380CC4-5D6E-409C-BE32-E72D297353CC}">
              <c16:uniqueId val="{00000001-1375-4410-B284-0B46261F4FCD}"/>
            </c:ext>
          </c:extLst>
        </c:ser>
        <c:dLbls>
          <c:showLegendKey val="0"/>
          <c:showVal val="0"/>
          <c:showCatName val="0"/>
          <c:showSerName val="0"/>
          <c:showPercent val="0"/>
          <c:showBubbleSize val="0"/>
        </c:dLbls>
        <c:marker val="1"/>
        <c:smooth val="0"/>
        <c:axId val="432572176"/>
        <c:axId val="432571784"/>
      </c:lineChart>
      <c:dateAx>
        <c:axId val="432572176"/>
        <c:scaling>
          <c:orientation val="minMax"/>
        </c:scaling>
        <c:delete val="1"/>
        <c:axPos val="b"/>
        <c:numFmt formatCode="ge" sourceLinked="1"/>
        <c:majorTickMark val="none"/>
        <c:minorTickMark val="none"/>
        <c:tickLblPos val="none"/>
        <c:crossAx val="432571784"/>
        <c:crosses val="autoZero"/>
        <c:auto val="1"/>
        <c:lblOffset val="100"/>
        <c:baseTimeUnit val="years"/>
      </c:dateAx>
      <c:valAx>
        <c:axId val="43257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7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221.18</c:v>
                </c:pt>
                <c:pt idx="1">
                  <c:v>237.99</c:v>
                </c:pt>
                <c:pt idx="2">
                  <c:v>201.96</c:v>
                </c:pt>
                <c:pt idx="3">
                  <c:v>193.89</c:v>
                </c:pt>
                <c:pt idx="4">
                  <c:v>229.96</c:v>
                </c:pt>
              </c:numCache>
            </c:numRef>
          </c:val>
          <c:extLst>
            <c:ext xmlns:c16="http://schemas.microsoft.com/office/drawing/2014/chart" uri="{C3380CC4-5D6E-409C-BE32-E72D297353CC}">
              <c16:uniqueId val="{00000000-3CBC-4C71-98EC-DDD20B0A5824}"/>
            </c:ext>
          </c:extLst>
        </c:ser>
        <c:dLbls>
          <c:showLegendKey val="0"/>
          <c:showVal val="0"/>
          <c:showCatName val="0"/>
          <c:showSerName val="0"/>
          <c:showPercent val="0"/>
          <c:showBubbleSize val="0"/>
        </c:dLbls>
        <c:gapWidth val="150"/>
        <c:axId val="432574136"/>
        <c:axId val="43257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632.94000000000005</c:v>
                </c:pt>
                <c:pt idx="2">
                  <c:v>721.43</c:v>
                </c:pt>
                <c:pt idx="3">
                  <c:v>685.34</c:v>
                </c:pt>
                <c:pt idx="4">
                  <c:v>684.74</c:v>
                </c:pt>
              </c:numCache>
            </c:numRef>
          </c:val>
          <c:smooth val="0"/>
          <c:extLst>
            <c:ext xmlns:c16="http://schemas.microsoft.com/office/drawing/2014/chart" uri="{C3380CC4-5D6E-409C-BE32-E72D297353CC}">
              <c16:uniqueId val="{00000001-3CBC-4C71-98EC-DDD20B0A5824}"/>
            </c:ext>
          </c:extLst>
        </c:ser>
        <c:dLbls>
          <c:showLegendKey val="0"/>
          <c:showVal val="0"/>
          <c:showCatName val="0"/>
          <c:showSerName val="0"/>
          <c:showPercent val="0"/>
          <c:showBubbleSize val="0"/>
        </c:dLbls>
        <c:marker val="1"/>
        <c:smooth val="0"/>
        <c:axId val="432574136"/>
        <c:axId val="432570216"/>
      </c:lineChart>
      <c:dateAx>
        <c:axId val="432574136"/>
        <c:scaling>
          <c:orientation val="minMax"/>
        </c:scaling>
        <c:delete val="1"/>
        <c:axPos val="b"/>
        <c:numFmt formatCode="ge" sourceLinked="1"/>
        <c:majorTickMark val="none"/>
        <c:minorTickMark val="none"/>
        <c:tickLblPos val="none"/>
        <c:crossAx val="432570216"/>
        <c:crosses val="autoZero"/>
        <c:auto val="1"/>
        <c:lblOffset val="100"/>
        <c:baseTimeUnit val="years"/>
      </c:dateAx>
      <c:valAx>
        <c:axId val="4325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7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94.59</c:v>
                </c:pt>
                <c:pt idx="1">
                  <c:v>89.79</c:v>
                </c:pt>
                <c:pt idx="2">
                  <c:v>90.56</c:v>
                </c:pt>
                <c:pt idx="3">
                  <c:v>94.63</c:v>
                </c:pt>
                <c:pt idx="4">
                  <c:v>75.05</c:v>
                </c:pt>
              </c:numCache>
            </c:numRef>
          </c:val>
          <c:extLst>
            <c:ext xmlns:c16="http://schemas.microsoft.com/office/drawing/2014/chart" uri="{C3380CC4-5D6E-409C-BE32-E72D297353CC}">
              <c16:uniqueId val="{00000000-9014-409D-B9E2-336A5E9FE08A}"/>
            </c:ext>
          </c:extLst>
        </c:ser>
        <c:dLbls>
          <c:showLegendKey val="0"/>
          <c:showVal val="0"/>
          <c:showCatName val="0"/>
          <c:showSerName val="0"/>
          <c:showPercent val="0"/>
          <c:showBubbleSize val="0"/>
        </c:dLbls>
        <c:gapWidth val="150"/>
        <c:axId val="432573744"/>
        <c:axId val="43317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62.3</c:v>
                </c:pt>
                <c:pt idx="2">
                  <c:v>59.3</c:v>
                </c:pt>
                <c:pt idx="3">
                  <c:v>59.83</c:v>
                </c:pt>
                <c:pt idx="4">
                  <c:v>65.33</c:v>
                </c:pt>
              </c:numCache>
            </c:numRef>
          </c:val>
          <c:smooth val="0"/>
          <c:extLst>
            <c:ext xmlns:c16="http://schemas.microsoft.com/office/drawing/2014/chart" uri="{C3380CC4-5D6E-409C-BE32-E72D297353CC}">
              <c16:uniqueId val="{00000001-9014-409D-B9E2-336A5E9FE08A}"/>
            </c:ext>
          </c:extLst>
        </c:ser>
        <c:dLbls>
          <c:showLegendKey val="0"/>
          <c:showVal val="0"/>
          <c:showCatName val="0"/>
          <c:showSerName val="0"/>
          <c:showPercent val="0"/>
          <c:showBubbleSize val="0"/>
        </c:dLbls>
        <c:marker val="1"/>
        <c:smooth val="0"/>
        <c:axId val="432573744"/>
        <c:axId val="433177840"/>
      </c:lineChart>
      <c:dateAx>
        <c:axId val="432573744"/>
        <c:scaling>
          <c:orientation val="minMax"/>
        </c:scaling>
        <c:delete val="1"/>
        <c:axPos val="b"/>
        <c:numFmt formatCode="ge" sourceLinked="1"/>
        <c:majorTickMark val="none"/>
        <c:minorTickMark val="none"/>
        <c:tickLblPos val="none"/>
        <c:crossAx val="433177840"/>
        <c:crosses val="autoZero"/>
        <c:auto val="1"/>
        <c:lblOffset val="100"/>
        <c:baseTimeUnit val="years"/>
      </c:dateAx>
      <c:valAx>
        <c:axId val="43317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7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179.17</c:v>
                </c:pt>
                <c:pt idx="1">
                  <c:v>186.89</c:v>
                </c:pt>
                <c:pt idx="2">
                  <c:v>185.64</c:v>
                </c:pt>
                <c:pt idx="3">
                  <c:v>177.39</c:v>
                </c:pt>
                <c:pt idx="4">
                  <c:v>227.77</c:v>
                </c:pt>
              </c:numCache>
            </c:numRef>
          </c:val>
          <c:extLst>
            <c:ext xmlns:c16="http://schemas.microsoft.com/office/drawing/2014/chart" uri="{C3380CC4-5D6E-409C-BE32-E72D297353CC}">
              <c16:uniqueId val="{00000000-BDAF-457E-9C4B-53D452045CAD}"/>
            </c:ext>
          </c:extLst>
        </c:ser>
        <c:dLbls>
          <c:showLegendKey val="0"/>
          <c:showVal val="0"/>
          <c:showCatName val="0"/>
          <c:showSerName val="0"/>
          <c:showPercent val="0"/>
          <c:showBubbleSize val="0"/>
        </c:dLbls>
        <c:gapWidth val="150"/>
        <c:axId val="433173136"/>
        <c:axId val="4331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235.07</c:v>
                </c:pt>
                <c:pt idx="2">
                  <c:v>248.14</c:v>
                </c:pt>
                <c:pt idx="3">
                  <c:v>246.66</c:v>
                </c:pt>
                <c:pt idx="4">
                  <c:v>227.43</c:v>
                </c:pt>
              </c:numCache>
            </c:numRef>
          </c:val>
          <c:smooth val="0"/>
          <c:extLst>
            <c:ext xmlns:c16="http://schemas.microsoft.com/office/drawing/2014/chart" uri="{C3380CC4-5D6E-409C-BE32-E72D297353CC}">
              <c16:uniqueId val="{00000001-BDAF-457E-9C4B-53D452045CAD}"/>
            </c:ext>
          </c:extLst>
        </c:ser>
        <c:dLbls>
          <c:showLegendKey val="0"/>
          <c:showVal val="0"/>
          <c:showCatName val="0"/>
          <c:showSerName val="0"/>
          <c:showPercent val="0"/>
          <c:showBubbleSize val="0"/>
        </c:dLbls>
        <c:marker val="1"/>
        <c:smooth val="0"/>
        <c:axId val="433173136"/>
        <c:axId val="433175488"/>
      </c:lineChart>
      <c:dateAx>
        <c:axId val="433173136"/>
        <c:scaling>
          <c:orientation val="minMax"/>
        </c:scaling>
        <c:delete val="1"/>
        <c:axPos val="b"/>
        <c:numFmt formatCode="ge" sourceLinked="1"/>
        <c:majorTickMark val="none"/>
        <c:minorTickMark val="none"/>
        <c:tickLblPos val="none"/>
        <c:crossAx val="433175488"/>
        <c:crosses val="autoZero"/>
        <c:auto val="1"/>
        <c:lblOffset val="100"/>
        <c:baseTimeUnit val="years"/>
      </c:dateAx>
      <c:valAx>
        <c:axId val="4331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7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54.69</c:v>
                </c:pt>
                <c:pt idx="1">
                  <c:v>54.23</c:v>
                </c:pt>
                <c:pt idx="2">
                  <c:v>51.2</c:v>
                </c:pt>
                <c:pt idx="3">
                  <c:v>49.17</c:v>
                </c:pt>
                <c:pt idx="4">
                  <c:v>48.04</c:v>
                </c:pt>
              </c:numCache>
            </c:numRef>
          </c:val>
          <c:extLst>
            <c:ext xmlns:c16="http://schemas.microsoft.com/office/drawing/2014/chart" uri="{C3380CC4-5D6E-409C-BE32-E72D297353CC}">
              <c16:uniqueId val="{00000000-04AE-49C7-91F8-4C4CEF9CB46B}"/>
            </c:ext>
          </c:extLst>
        </c:ser>
        <c:dLbls>
          <c:showLegendKey val="0"/>
          <c:showVal val="0"/>
          <c:showCatName val="0"/>
          <c:showSerName val="0"/>
          <c:showPercent val="0"/>
          <c:showBubbleSize val="0"/>
        </c:dLbls>
        <c:gapWidth val="150"/>
        <c:axId val="433179800"/>
        <c:axId val="43317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58.47</c:v>
                </c:pt>
                <c:pt idx="2">
                  <c:v>57.3</c:v>
                </c:pt>
                <c:pt idx="3">
                  <c:v>56</c:v>
                </c:pt>
                <c:pt idx="4">
                  <c:v>56.01</c:v>
                </c:pt>
              </c:numCache>
            </c:numRef>
          </c:val>
          <c:smooth val="0"/>
          <c:extLst>
            <c:ext xmlns:c16="http://schemas.microsoft.com/office/drawing/2014/chart" uri="{C3380CC4-5D6E-409C-BE32-E72D297353CC}">
              <c16:uniqueId val="{00000001-04AE-49C7-91F8-4C4CEF9CB46B}"/>
            </c:ext>
          </c:extLst>
        </c:ser>
        <c:dLbls>
          <c:showLegendKey val="0"/>
          <c:showVal val="0"/>
          <c:showCatName val="0"/>
          <c:showSerName val="0"/>
          <c:showPercent val="0"/>
          <c:showBubbleSize val="0"/>
        </c:dLbls>
        <c:marker val="1"/>
        <c:smooth val="0"/>
        <c:axId val="433179800"/>
        <c:axId val="433176272"/>
      </c:lineChart>
      <c:dateAx>
        <c:axId val="433179800"/>
        <c:scaling>
          <c:orientation val="minMax"/>
        </c:scaling>
        <c:delete val="1"/>
        <c:axPos val="b"/>
        <c:numFmt formatCode="ge" sourceLinked="1"/>
        <c:majorTickMark val="none"/>
        <c:minorTickMark val="none"/>
        <c:tickLblPos val="none"/>
        <c:crossAx val="433176272"/>
        <c:crosses val="autoZero"/>
        <c:auto val="1"/>
        <c:lblOffset val="100"/>
        <c:baseTimeUnit val="years"/>
      </c:dateAx>
      <c:valAx>
        <c:axId val="43317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7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87.02</c:v>
                </c:pt>
                <c:pt idx="1">
                  <c:v>87.57</c:v>
                </c:pt>
                <c:pt idx="2">
                  <c:v>87.96</c:v>
                </c:pt>
                <c:pt idx="3">
                  <c:v>88.35</c:v>
                </c:pt>
                <c:pt idx="4">
                  <c:v>89.04</c:v>
                </c:pt>
              </c:numCache>
            </c:numRef>
          </c:val>
          <c:extLst>
            <c:ext xmlns:c16="http://schemas.microsoft.com/office/drawing/2014/chart" uri="{C3380CC4-5D6E-409C-BE32-E72D297353CC}">
              <c16:uniqueId val="{00000000-443F-438A-BD07-1358BD9C0DD1}"/>
            </c:ext>
          </c:extLst>
        </c:ser>
        <c:dLbls>
          <c:showLegendKey val="0"/>
          <c:showVal val="0"/>
          <c:showCatName val="0"/>
          <c:showSerName val="0"/>
          <c:showPercent val="0"/>
          <c:showBubbleSize val="0"/>
        </c:dLbls>
        <c:gapWidth val="150"/>
        <c:axId val="433177448"/>
        <c:axId val="43317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88.58</c:v>
                </c:pt>
                <c:pt idx="2">
                  <c:v>89.43</c:v>
                </c:pt>
                <c:pt idx="3">
                  <c:v>89.51</c:v>
                </c:pt>
                <c:pt idx="4">
                  <c:v>89.77</c:v>
                </c:pt>
              </c:numCache>
            </c:numRef>
          </c:val>
          <c:smooth val="0"/>
          <c:extLst>
            <c:ext xmlns:c16="http://schemas.microsoft.com/office/drawing/2014/chart" uri="{C3380CC4-5D6E-409C-BE32-E72D297353CC}">
              <c16:uniqueId val="{00000001-443F-438A-BD07-1358BD9C0DD1}"/>
            </c:ext>
          </c:extLst>
        </c:ser>
        <c:dLbls>
          <c:showLegendKey val="0"/>
          <c:showVal val="0"/>
          <c:showCatName val="0"/>
          <c:showSerName val="0"/>
          <c:showPercent val="0"/>
          <c:showBubbleSize val="0"/>
        </c:dLbls>
        <c:marker val="1"/>
        <c:smooth val="0"/>
        <c:axId val="433177448"/>
        <c:axId val="433175096"/>
      </c:lineChart>
      <c:dateAx>
        <c:axId val="433177448"/>
        <c:scaling>
          <c:orientation val="minMax"/>
        </c:scaling>
        <c:delete val="1"/>
        <c:axPos val="b"/>
        <c:numFmt formatCode="ge" sourceLinked="1"/>
        <c:majorTickMark val="none"/>
        <c:minorTickMark val="none"/>
        <c:tickLblPos val="none"/>
        <c:crossAx val="433175096"/>
        <c:crosses val="autoZero"/>
        <c:auto val="1"/>
        <c:lblOffset val="100"/>
        <c:baseTimeUnit val="years"/>
      </c:dateAx>
      <c:valAx>
        <c:axId val="43317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7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 zoomScaleNormal="100" workbookViewId="0">
      <selection activeCell="CB10" sqref="CB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松江市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自治体職員</v>
      </c>
      <c r="AE8" s="49"/>
      <c r="AF8" s="49"/>
      <c r="AG8" s="49"/>
      <c r="AH8" s="49"/>
      <c r="AI8" s="49"/>
      <c r="AJ8" s="49"/>
      <c r="AK8" s="3"/>
      <c r="AL8" s="50">
        <f>データ!S6</f>
        <v>203787</v>
      </c>
      <c r="AM8" s="50"/>
      <c r="AN8" s="50"/>
      <c r="AO8" s="50"/>
      <c r="AP8" s="50"/>
      <c r="AQ8" s="50"/>
      <c r="AR8" s="50"/>
      <c r="AS8" s="50"/>
      <c r="AT8" s="45">
        <f>データ!T6</f>
        <v>572.99</v>
      </c>
      <c r="AU8" s="45"/>
      <c r="AV8" s="45"/>
      <c r="AW8" s="45"/>
      <c r="AX8" s="45"/>
      <c r="AY8" s="45"/>
      <c r="AZ8" s="45"/>
      <c r="BA8" s="45"/>
      <c r="BB8" s="45">
        <f>データ!U6</f>
        <v>355.66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37.92</v>
      </c>
      <c r="J10" s="45"/>
      <c r="K10" s="45"/>
      <c r="L10" s="45"/>
      <c r="M10" s="45"/>
      <c r="N10" s="45"/>
      <c r="O10" s="45"/>
      <c r="P10" s="45">
        <f>データ!P6</f>
        <v>8.44</v>
      </c>
      <c r="Q10" s="45"/>
      <c r="R10" s="45"/>
      <c r="S10" s="45"/>
      <c r="T10" s="45"/>
      <c r="U10" s="45"/>
      <c r="V10" s="45"/>
      <c r="W10" s="45">
        <f>データ!Q6</f>
        <v>91.23</v>
      </c>
      <c r="X10" s="45"/>
      <c r="Y10" s="45"/>
      <c r="Z10" s="45"/>
      <c r="AA10" s="45"/>
      <c r="AB10" s="45"/>
      <c r="AC10" s="45"/>
      <c r="AD10" s="50">
        <f>データ!R6</f>
        <v>3024</v>
      </c>
      <c r="AE10" s="50"/>
      <c r="AF10" s="50"/>
      <c r="AG10" s="50"/>
      <c r="AH10" s="50"/>
      <c r="AI10" s="50"/>
      <c r="AJ10" s="50"/>
      <c r="AK10" s="2"/>
      <c r="AL10" s="50">
        <f>データ!V6</f>
        <v>17127</v>
      </c>
      <c r="AM10" s="50"/>
      <c r="AN10" s="50"/>
      <c r="AO10" s="50"/>
      <c r="AP10" s="50"/>
      <c r="AQ10" s="50"/>
      <c r="AR10" s="50"/>
      <c r="AS10" s="50"/>
      <c r="AT10" s="45">
        <f>データ!W6</f>
        <v>6.84</v>
      </c>
      <c r="AU10" s="45"/>
      <c r="AV10" s="45"/>
      <c r="AW10" s="45"/>
      <c r="AX10" s="45"/>
      <c r="AY10" s="45"/>
      <c r="AZ10" s="45"/>
      <c r="BA10" s="45"/>
      <c r="BB10" s="45">
        <f>データ!X6</f>
        <v>2503.9499999999998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6" t="s">
        <v>31</v>
      </c>
      <c r="BM45" s="77"/>
      <c r="BN45" s="77"/>
      <c r="BO45" s="77"/>
      <c r="BP45" s="77"/>
      <c r="BQ45" s="77"/>
      <c r="BR45" s="77"/>
      <c r="BS45" s="77"/>
      <c r="BT45" s="77"/>
      <c r="BU45" s="77"/>
      <c r="BV45" s="77"/>
      <c r="BW45" s="77"/>
      <c r="BX45" s="77"/>
      <c r="BY45" s="77"/>
      <c r="BZ45" s="7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9"/>
      <c r="BM46" s="80"/>
      <c r="BN46" s="80"/>
      <c r="BO46" s="80"/>
      <c r="BP46" s="80"/>
      <c r="BQ46" s="80"/>
      <c r="BR46" s="80"/>
      <c r="BS46" s="80"/>
      <c r="BT46" s="80"/>
      <c r="BU46" s="80"/>
      <c r="BV46" s="80"/>
      <c r="BW46" s="80"/>
      <c r="BX46" s="80"/>
      <c r="BY46" s="80"/>
      <c r="BZ46" s="8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6" t="s">
        <v>37</v>
      </c>
      <c r="BM64" s="77"/>
      <c r="BN64" s="77"/>
      <c r="BO64" s="77"/>
      <c r="BP64" s="77"/>
      <c r="BQ64" s="77"/>
      <c r="BR64" s="77"/>
      <c r="BS64" s="77"/>
      <c r="BT64" s="77"/>
      <c r="BU64" s="77"/>
      <c r="BV64" s="77"/>
      <c r="BW64" s="77"/>
      <c r="BX64" s="77"/>
      <c r="BY64" s="77"/>
      <c r="BZ64" s="7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9"/>
      <c r="BM65" s="80"/>
      <c r="BN65" s="80"/>
      <c r="BO65" s="80"/>
      <c r="BP65" s="80"/>
      <c r="BQ65" s="80"/>
      <c r="BR65" s="80"/>
      <c r="BS65" s="80"/>
      <c r="BT65" s="80"/>
      <c r="BU65" s="80"/>
      <c r="BV65" s="80"/>
      <c r="BW65" s="80"/>
      <c r="BX65" s="80"/>
      <c r="BY65" s="80"/>
      <c r="BZ65" s="8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120</v>
      </c>
      <c r="BM66" s="83"/>
      <c r="BN66" s="83"/>
      <c r="BO66" s="83"/>
      <c r="BP66" s="83"/>
      <c r="BQ66" s="83"/>
      <c r="BR66" s="83"/>
      <c r="BS66" s="83"/>
      <c r="BT66" s="83"/>
      <c r="BU66" s="83"/>
      <c r="BV66" s="83"/>
      <c r="BW66" s="83"/>
      <c r="BX66" s="83"/>
      <c r="BY66" s="83"/>
      <c r="BZ66" s="8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2"/>
      <c r="BM79" s="83"/>
      <c r="BN79" s="83"/>
      <c r="BO79" s="83"/>
      <c r="BP79" s="83"/>
      <c r="BQ79" s="83"/>
      <c r="BR79" s="83"/>
      <c r="BS79" s="83"/>
      <c r="BT79" s="83"/>
      <c r="BU79" s="83"/>
      <c r="BV79" s="83"/>
      <c r="BW79" s="83"/>
      <c r="BX79" s="83"/>
      <c r="BY79" s="83"/>
      <c r="BZ79" s="84"/>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2"/>
      <c r="BM80" s="83"/>
      <c r="BN80" s="83"/>
      <c r="BO80" s="83"/>
      <c r="BP80" s="83"/>
      <c r="BQ80" s="83"/>
      <c r="BR80" s="83"/>
      <c r="BS80" s="83"/>
      <c r="BT80" s="83"/>
      <c r="BU80" s="83"/>
      <c r="BV80" s="83"/>
      <c r="BW80" s="83"/>
      <c r="BX80" s="83"/>
      <c r="BY80" s="83"/>
      <c r="BZ80" s="8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HF1Aw4lfjpV0wA648lihElG3uyqrsx432Kg9L24vXLg1EZj/otSiffUj0LHXxp5mPcykrOboOMf3cNd9KbFcag==" saltValue="5Wrknky8UPKCc5MDM0FpV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322016</v>
      </c>
      <c r="D6" s="33">
        <f t="shared" si="3"/>
        <v>46</v>
      </c>
      <c r="E6" s="33">
        <f t="shared" si="3"/>
        <v>17</v>
      </c>
      <c r="F6" s="33">
        <f t="shared" si="3"/>
        <v>5</v>
      </c>
      <c r="G6" s="33">
        <f t="shared" si="3"/>
        <v>0</v>
      </c>
      <c r="H6" s="33" t="str">
        <f t="shared" si="3"/>
        <v>島根県　松江市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37.92</v>
      </c>
      <c r="P6" s="34">
        <f t="shared" si="3"/>
        <v>8.44</v>
      </c>
      <c r="Q6" s="34">
        <f t="shared" si="3"/>
        <v>91.23</v>
      </c>
      <c r="R6" s="34">
        <f t="shared" si="3"/>
        <v>3024</v>
      </c>
      <c r="S6" s="34">
        <f t="shared" si="3"/>
        <v>203787</v>
      </c>
      <c r="T6" s="34">
        <f t="shared" si="3"/>
        <v>572.99</v>
      </c>
      <c r="U6" s="34">
        <f t="shared" si="3"/>
        <v>355.66</v>
      </c>
      <c r="V6" s="34">
        <f t="shared" si="3"/>
        <v>17127</v>
      </c>
      <c r="W6" s="34">
        <f t="shared" si="3"/>
        <v>6.84</v>
      </c>
      <c r="X6" s="34">
        <f t="shared" si="3"/>
        <v>2503.9499999999998</v>
      </c>
      <c r="Y6" s="35">
        <f>IF(Y7="",NA(),Y7)</f>
        <v>125.4</v>
      </c>
      <c r="Z6" s="35">
        <f t="shared" ref="Z6:AH6" si="4">IF(Z7="",NA(),Z7)</f>
        <v>115.77</v>
      </c>
      <c r="AA6" s="35">
        <f t="shared" si="4"/>
        <v>97.92</v>
      </c>
      <c r="AB6" s="35">
        <f t="shared" si="4"/>
        <v>98.91</v>
      </c>
      <c r="AC6" s="35">
        <f t="shared" si="4"/>
        <v>94.05</v>
      </c>
      <c r="AD6" s="35">
        <f t="shared" si="4"/>
        <v>93.62</v>
      </c>
      <c r="AE6" s="35">
        <f t="shared" si="4"/>
        <v>104.51</v>
      </c>
      <c r="AF6" s="35">
        <f t="shared" si="4"/>
        <v>99.93</v>
      </c>
      <c r="AG6" s="35">
        <f t="shared" si="4"/>
        <v>97.34</v>
      </c>
      <c r="AH6" s="35">
        <f t="shared" si="4"/>
        <v>100.99</v>
      </c>
      <c r="AI6" s="34" t="str">
        <f>IF(AI7="","",IF(AI7="-","【-】","【"&amp;SUBSTITUTE(TEXT(AI7,"#,##0.00"),"-","△")&amp;"】"))</f>
        <v>【100.96】</v>
      </c>
      <c r="AJ6" s="35">
        <f>IF(AJ7="",NA(),AJ7)</f>
        <v>389.72</v>
      </c>
      <c r="AK6" s="35">
        <f t="shared" ref="AK6:AS6" si="5">IF(AK7="",NA(),AK7)</f>
        <v>312.70999999999998</v>
      </c>
      <c r="AL6" s="35">
        <f t="shared" si="5"/>
        <v>440.11</v>
      </c>
      <c r="AM6" s="35">
        <f t="shared" si="5"/>
        <v>529.41999999999996</v>
      </c>
      <c r="AN6" s="35">
        <f t="shared" si="5"/>
        <v>1025.8</v>
      </c>
      <c r="AO6" s="35">
        <f t="shared" si="5"/>
        <v>280.08</v>
      </c>
      <c r="AP6" s="35">
        <f t="shared" si="5"/>
        <v>113.63</v>
      </c>
      <c r="AQ6" s="35">
        <f t="shared" si="5"/>
        <v>147.11000000000001</v>
      </c>
      <c r="AR6" s="35">
        <f t="shared" si="5"/>
        <v>148.37</v>
      </c>
      <c r="AS6" s="35">
        <f t="shared" si="5"/>
        <v>149.02000000000001</v>
      </c>
      <c r="AT6" s="34" t="str">
        <f>IF(AT7="","",IF(AT7="-","【-】","【"&amp;SUBSTITUTE(TEXT(AT7,"#,##0.00"),"-","△")&amp;"】"))</f>
        <v>【198.51】</v>
      </c>
      <c r="AU6" s="35">
        <f>IF(AU7="",NA(),AU7)</f>
        <v>17.510000000000002</v>
      </c>
      <c r="AV6" s="35">
        <f t="shared" ref="AV6:BD6" si="6">IF(AV7="",NA(),AV7)</f>
        <v>12.54</v>
      </c>
      <c r="AW6" s="35">
        <f t="shared" si="6"/>
        <v>13</v>
      </c>
      <c r="AX6" s="35">
        <f t="shared" si="6"/>
        <v>4.21</v>
      </c>
      <c r="AY6" s="35">
        <f t="shared" si="6"/>
        <v>3.3</v>
      </c>
      <c r="AZ6" s="35">
        <f t="shared" si="6"/>
        <v>124.2</v>
      </c>
      <c r="BA6" s="35">
        <f t="shared" si="6"/>
        <v>34.43</v>
      </c>
      <c r="BB6" s="35">
        <f t="shared" si="6"/>
        <v>47.67</v>
      </c>
      <c r="BC6" s="35">
        <f t="shared" si="6"/>
        <v>40.78</v>
      </c>
      <c r="BD6" s="35">
        <f t="shared" si="6"/>
        <v>38.119999999999997</v>
      </c>
      <c r="BE6" s="34" t="str">
        <f>IF(BE7="","",IF(BE7="-","【-】","【"&amp;SUBSTITUTE(TEXT(BE7,"#,##0.00"),"-","△")&amp;"】"))</f>
        <v>【32.86】</v>
      </c>
      <c r="BF6" s="35">
        <f>IF(BF7="",NA(),BF7)</f>
        <v>221.18</v>
      </c>
      <c r="BG6" s="35">
        <f t="shared" ref="BG6:BO6" si="7">IF(BG7="",NA(),BG7)</f>
        <v>237.99</v>
      </c>
      <c r="BH6" s="35">
        <f t="shared" si="7"/>
        <v>201.96</v>
      </c>
      <c r="BI6" s="35">
        <f t="shared" si="7"/>
        <v>193.89</v>
      </c>
      <c r="BJ6" s="35">
        <f t="shared" si="7"/>
        <v>229.96</v>
      </c>
      <c r="BK6" s="35">
        <f t="shared" si="7"/>
        <v>1126.77</v>
      </c>
      <c r="BL6" s="35">
        <f t="shared" si="7"/>
        <v>632.94000000000005</v>
      </c>
      <c r="BM6" s="35">
        <f t="shared" si="7"/>
        <v>721.43</v>
      </c>
      <c r="BN6" s="35">
        <f t="shared" si="7"/>
        <v>685.34</v>
      </c>
      <c r="BO6" s="35">
        <f t="shared" si="7"/>
        <v>684.74</v>
      </c>
      <c r="BP6" s="34" t="str">
        <f>IF(BP7="","",IF(BP7="-","【-】","【"&amp;SUBSTITUTE(TEXT(BP7,"#,##0.00"),"-","△")&amp;"】"))</f>
        <v>【814.89】</v>
      </c>
      <c r="BQ6" s="35">
        <f>IF(BQ7="",NA(),BQ7)</f>
        <v>94.59</v>
      </c>
      <c r="BR6" s="35">
        <f t="shared" ref="BR6:BZ6" si="8">IF(BR7="",NA(),BR7)</f>
        <v>89.79</v>
      </c>
      <c r="BS6" s="35">
        <f t="shared" si="8"/>
        <v>90.56</v>
      </c>
      <c r="BT6" s="35">
        <f t="shared" si="8"/>
        <v>94.63</v>
      </c>
      <c r="BU6" s="35">
        <f t="shared" si="8"/>
        <v>75.05</v>
      </c>
      <c r="BV6" s="35">
        <f t="shared" si="8"/>
        <v>50.9</v>
      </c>
      <c r="BW6" s="35">
        <f t="shared" si="8"/>
        <v>62.3</v>
      </c>
      <c r="BX6" s="35">
        <f t="shared" si="8"/>
        <v>59.3</v>
      </c>
      <c r="BY6" s="35">
        <f t="shared" si="8"/>
        <v>59.83</v>
      </c>
      <c r="BZ6" s="35">
        <f t="shared" si="8"/>
        <v>65.33</v>
      </c>
      <c r="CA6" s="34" t="str">
        <f>IF(CA7="","",IF(CA7="-","【-】","【"&amp;SUBSTITUTE(TEXT(CA7,"#,##0.00"),"-","△")&amp;"】"))</f>
        <v>【60.64】</v>
      </c>
      <c r="CB6" s="35">
        <f>IF(CB7="",NA(),CB7)</f>
        <v>179.17</v>
      </c>
      <c r="CC6" s="35">
        <f t="shared" ref="CC6:CK6" si="9">IF(CC7="",NA(),CC7)</f>
        <v>186.89</v>
      </c>
      <c r="CD6" s="35">
        <f t="shared" si="9"/>
        <v>185.64</v>
      </c>
      <c r="CE6" s="35">
        <f t="shared" si="9"/>
        <v>177.39</v>
      </c>
      <c r="CF6" s="35">
        <f t="shared" si="9"/>
        <v>227.77</v>
      </c>
      <c r="CG6" s="35">
        <f t="shared" si="9"/>
        <v>293.27</v>
      </c>
      <c r="CH6" s="35">
        <f t="shared" si="9"/>
        <v>235.07</v>
      </c>
      <c r="CI6" s="35">
        <f t="shared" si="9"/>
        <v>248.14</v>
      </c>
      <c r="CJ6" s="35">
        <f t="shared" si="9"/>
        <v>246.66</v>
      </c>
      <c r="CK6" s="35">
        <f t="shared" si="9"/>
        <v>227.43</v>
      </c>
      <c r="CL6" s="34" t="str">
        <f>IF(CL7="","",IF(CL7="-","【-】","【"&amp;SUBSTITUTE(TEXT(CL7,"#,##0.00"),"-","△")&amp;"】"))</f>
        <v>【255.52】</v>
      </c>
      <c r="CM6" s="35">
        <f>IF(CM7="",NA(),CM7)</f>
        <v>54.69</v>
      </c>
      <c r="CN6" s="35">
        <f t="shared" ref="CN6:CV6" si="10">IF(CN7="",NA(),CN7)</f>
        <v>54.23</v>
      </c>
      <c r="CO6" s="35">
        <f t="shared" si="10"/>
        <v>51.2</v>
      </c>
      <c r="CP6" s="35">
        <f t="shared" si="10"/>
        <v>49.17</v>
      </c>
      <c r="CQ6" s="35">
        <f t="shared" si="10"/>
        <v>48.04</v>
      </c>
      <c r="CR6" s="35">
        <f t="shared" si="10"/>
        <v>53.78</v>
      </c>
      <c r="CS6" s="35">
        <f t="shared" si="10"/>
        <v>58.47</v>
      </c>
      <c r="CT6" s="35">
        <f t="shared" si="10"/>
        <v>57.3</v>
      </c>
      <c r="CU6" s="35">
        <f t="shared" si="10"/>
        <v>56</v>
      </c>
      <c r="CV6" s="35">
        <f t="shared" si="10"/>
        <v>56.01</v>
      </c>
      <c r="CW6" s="34" t="str">
        <f>IF(CW7="","",IF(CW7="-","【-】","【"&amp;SUBSTITUTE(TEXT(CW7,"#,##0.00"),"-","△")&amp;"】"))</f>
        <v>【52.49】</v>
      </c>
      <c r="CX6" s="35">
        <f>IF(CX7="",NA(),CX7)</f>
        <v>87.02</v>
      </c>
      <c r="CY6" s="35">
        <f t="shared" ref="CY6:DG6" si="11">IF(CY7="",NA(),CY7)</f>
        <v>87.57</v>
      </c>
      <c r="CZ6" s="35">
        <f t="shared" si="11"/>
        <v>87.96</v>
      </c>
      <c r="DA6" s="35">
        <f t="shared" si="11"/>
        <v>88.35</v>
      </c>
      <c r="DB6" s="35">
        <f t="shared" si="11"/>
        <v>89.04</v>
      </c>
      <c r="DC6" s="35">
        <f t="shared" si="11"/>
        <v>84.06</v>
      </c>
      <c r="DD6" s="35">
        <f t="shared" si="11"/>
        <v>88.58</v>
      </c>
      <c r="DE6" s="35">
        <f t="shared" si="11"/>
        <v>89.43</v>
      </c>
      <c r="DF6" s="35">
        <f t="shared" si="11"/>
        <v>89.51</v>
      </c>
      <c r="DG6" s="35">
        <f t="shared" si="11"/>
        <v>89.77</v>
      </c>
      <c r="DH6" s="34" t="str">
        <f>IF(DH7="","",IF(DH7="-","【-】","【"&amp;SUBSTITUTE(TEXT(DH7,"#,##0.00"),"-","△")&amp;"】"))</f>
        <v>【85.49】</v>
      </c>
      <c r="DI6" s="35">
        <f>IF(DI7="",NA(),DI7)</f>
        <v>3.78</v>
      </c>
      <c r="DJ6" s="35">
        <f t="shared" ref="DJ6:DR6" si="12">IF(DJ7="",NA(),DJ7)</f>
        <v>7.49</v>
      </c>
      <c r="DK6" s="35">
        <f t="shared" si="12"/>
        <v>11.02</v>
      </c>
      <c r="DL6" s="35">
        <f t="shared" si="12"/>
        <v>14.52</v>
      </c>
      <c r="DM6" s="35">
        <f t="shared" si="12"/>
        <v>18.21</v>
      </c>
      <c r="DN6" s="35">
        <f t="shared" si="12"/>
        <v>10.11</v>
      </c>
      <c r="DO6" s="35">
        <f t="shared" si="12"/>
        <v>19.670000000000002</v>
      </c>
      <c r="DP6" s="35">
        <f t="shared" si="12"/>
        <v>20.350000000000001</v>
      </c>
      <c r="DQ6" s="35">
        <f t="shared" si="12"/>
        <v>21.33</v>
      </c>
      <c r="DR6" s="35">
        <f t="shared" si="12"/>
        <v>22.69</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5">
        <f t="shared" si="14"/>
        <v>0.16</v>
      </c>
      <c r="EH6" s="35">
        <f t="shared" si="14"/>
        <v>0.03</v>
      </c>
      <c r="EI6" s="34">
        <f t="shared" si="14"/>
        <v>0</v>
      </c>
      <c r="EJ6" s="35">
        <f t="shared" si="14"/>
        <v>0.03</v>
      </c>
      <c r="EK6" s="35">
        <f t="shared" si="14"/>
        <v>0.03</v>
      </c>
      <c r="EL6" s="35">
        <f t="shared" si="14"/>
        <v>0.11</v>
      </c>
      <c r="EM6" s="35">
        <f t="shared" si="14"/>
        <v>0.05</v>
      </c>
      <c r="EN6" s="35">
        <f t="shared" si="14"/>
        <v>0.44</v>
      </c>
      <c r="EO6" s="34" t="str">
        <f>IF(EO7="","",IF(EO7="-","【-】","【"&amp;SUBSTITUTE(TEXT(EO7,"#,##0.00"),"-","△")&amp;"】"))</f>
        <v>【0.11】</v>
      </c>
    </row>
    <row r="7" spans="1:148" s="36" customFormat="1" x14ac:dyDescent="0.15">
      <c r="A7" s="28"/>
      <c r="B7" s="37">
        <v>2017</v>
      </c>
      <c r="C7" s="37">
        <v>322016</v>
      </c>
      <c r="D7" s="37">
        <v>46</v>
      </c>
      <c r="E7" s="37">
        <v>17</v>
      </c>
      <c r="F7" s="37">
        <v>5</v>
      </c>
      <c r="G7" s="37">
        <v>0</v>
      </c>
      <c r="H7" s="37" t="s">
        <v>108</v>
      </c>
      <c r="I7" s="37" t="s">
        <v>109</v>
      </c>
      <c r="J7" s="37" t="s">
        <v>110</v>
      </c>
      <c r="K7" s="37" t="s">
        <v>111</v>
      </c>
      <c r="L7" s="37" t="s">
        <v>112</v>
      </c>
      <c r="M7" s="37" t="s">
        <v>113</v>
      </c>
      <c r="N7" s="38" t="s">
        <v>114</v>
      </c>
      <c r="O7" s="38">
        <v>37.92</v>
      </c>
      <c r="P7" s="38">
        <v>8.44</v>
      </c>
      <c r="Q7" s="38">
        <v>91.23</v>
      </c>
      <c r="R7" s="38">
        <v>3024</v>
      </c>
      <c r="S7" s="38">
        <v>203787</v>
      </c>
      <c r="T7" s="38">
        <v>572.99</v>
      </c>
      <c r="U7" s="38">
        <v>355.66</v>
      </c>
      <c r="V7" s="38">
        <v>17127</v>
      </c>
      <c r="W7" s="38">
        <v>6.84</v>
      </c>
      <c r="X7" s="38">
        <v>2503.9499999999998</v>
      </c>
      <c r="Y7" s="38">
        <v>125.4</v>
      </c>
      <c r="Z7" s="38">
        <v>115.77</v>
      </c>
      <c r="AA7" s="38">
        <v>97.92</v>
      </c>
      <c r="AB7" s="38">
        <v>98.91</v>
      </c>
      <c r="AC7" s="38">
        <v>94.05</v>
      </c>
      <c r="AD7" s="38">
        <v>93.62</v>
      </c>
      <c r="AE7" s="38">
        <v>104.51</v>
      </c>
      <c r="AF7" s="38">
        <v>99.93</v>
      </c>
      <c r="AG7" s="38">
        <v>97.34</v>
      </c>
      <c r="AH7" s="38">
        <v>100.99</v>
      </c>
      <c r="AI7" s="38">
        <v>100.96</v>
      </c>
      <c r="AJ7" s="38">
        <v>389.72</v>
      </c>
      <c r="AK7" s="38">
        <v>312.70999999999998</v>
      </c>
      <c r="AL7" s="38">
        <v>440.11</v>
      </c>
      <c r="AM7" s="38">
        <v>529.41999999999996</v>
      </c>
      <c r="AN7" s="38">
        <v>1025.8</v>
      </c>
      <c r="AO7" s="38">
        <v>280.08</v>
      </c>
      <c r="AP7" s="38">
        <v>113.63</v>
      </c>
      <c r="AQ7" s="38">
        <v>147.11000000000001</v>
      </c>
      <c r="AR7" s="38">
        <v>148.37</v>
      </c>
      <c r="AS7" s="38">
        <v>149.02000000000001</v>
      </c>
      <c r="AT7" s="38">
        <v>198.51</v>
      </c>
      <c r="AU7" s="38">
        <v>17.510000000000002</v>
      </c>
      <c r="AV7" s="38">
        <v>12.54</v>
      </c>
      <c r="AW7" s="38">
        <v>13</v>
      </c>
      <c r="AX7" s="38">
        <v>4.21</v>
      </c>
      <c r="AY7" s="38">
        <v>3.3</v>
      </c>
      <c r="AZ7" s="38">
        <v>124.2</v>
      </c>
      <c r="BA7" s="38">
        <v>34.43</v>
      </c>
      <c r="BB7" s="38">
        <v>47.67</v>
      </c>
      <c r="BC7" s="38">
        <v>40.78</v>
      </c>
      <c r="BD7" s="38">
        <v>38.119999999999997</v>
      </c>
      <c r="BE7" s="38">
        <v>32.86</v>
      </c>
      <c r="BF7" s="38">
        <v>221.18</v>
      </c>
      <c r="BG7" s="38">
        <v>237.99</v>
      </c>
      <c r="BH7" s="38">
        <v>201.96</v>
      </c>
      <c r="BI7" s="38">
        <v>193.89</v>
      </c>
      <c r="BJ7" s="38">
        <v>229.96</v>
      </c>
      <c r="BK7" s="38">
        <v>1126.77</v>
      </c>
      <c r="BL7" s="38">
        <v>632.94000000000005</v>
      </c>
      <c r="BM7" s="38">
        <v>721.43</v>
      </c>
      <c r="BN7" s="38">
        <v>685.34</v>
      </c>
      <c r="BO7" s="38">
        <v>684.74</v>
      </c>
      <c r="BP7" s="38">
        <v>814.89</v>
      </c>
      <c r="BQ7" s="38">
        <v>94.59</v>
      </c>
      <c r="BR7" s="38">
        <v>89.79</v>
      </c>
      <c r="BS7" s="38">
        <v>90.56</v>
      </c>
      <c r="BT7" s="38">
        <v>94.63</v>
      </c>
      <c r="BU7" s="38">
        <v>75.05</v>
      </c>
      <c r="BV7" s="38">
        <v>50.9</v>
      </c>
      <c r="BW7" s="38">
        <v>62.3</v>
      </c>
      <c r="BX7" s="38">
        <v>59.3</v>
      </c>
      <c r="BY7" s="38">
        <v>59.83</v>
      </c>
      <c r="BZ7" s="38">
        <v>65.33</v>
      </c>
      <c r="CA7" s="38">
        <v>60.64</v>
      </c>
      <c r="CB7" s="38">
        <v>179.17</v>
      </c>
      <c r="CC7" s="38">
        <v>186.89</v>
      </c>
      <c r="CD7" s="38">
        <v>185.64</v>
      </c>
      <c r="CE7" s="38">
        <v>177.39</v>
      </c>
      <c r="CF7" s="38">
        <v>227.77</v>
      </c>
      <c r="CG7" s="38">
        <v>293.27</v>
      </c>
      <c r="CH7" s="38">
        <v>235.07</v>
      </c>
      <c r="CI7" s="38">
        <v>248.14</v>
      </c>
      <c r="CJ7" s="38">
        <v>246.66</v>
      </c>
      <c r="CK7" s="38">
        <v>227.43</v>
      </c>
      <c r="CL7" s="38">
        <v>255.52</v>
      </c>
      <c r="CM7" s="38">
        <v>54.69</v>
      </c>
      <c r="CN7" s="38">
        <v>54.23</v>
      </c>
      <c r="CO7" s="38">
        <v>51.2</v>
      </c>
      <c r="CP7" s="38">
        <v>49.17</v>
      </c>
      <c r="CQ7" s="38">
        <v>48.04</v>
      </c>
      <c r="CR7" s="38">
        <v>53.78</v>
      </c>
      <c r="CS7" s="38">
        <v>58.47</v>
      </c>
      <c r="CT7" s="38">
        <v>57.3</v>
      </c>
      <c r="CU7" s="38">
        <v>56</v>
      </c>
      <c r="CV7" s="38">
        <v>56.01</v>
      </c>
      <c r="CW7" s="38">
        <v>52.49</v>
      </c>
      <c r="CX7" s="38">
        <v>87.02</v>
      </c>
      <c r="CY7" s="38">
        <v>87.57</v>
      </c>
      <c r="CZ7" s="38">
        <v>87.96</v>
      </c>
      <c r="DA7" s="38">
        <v>88.35</v>
      </c>
      <c r="DB7" s="38">
        <v>89.04</v>
      </c>
      <c r="DC7" s="38">
        <v>84.06</v>
      </c>
      <c r="DD7" s="38">
        <v>88.58</v>
      </c>
      <c r="DE7" s="38">
        <v>89.43</v>
      </c>
      <c r="DF7" s="38">
        <v>89.51</v>
      </c>
      <c r="DG7" s="38">
        <v>89.77</v>
      </c>
      <c r="DH7" s="38">
        <v>85.49</v>
      </c>
      <c r="DI7" s="38">
        <v>3.78</v>
      </c>
      <c r="DJ7" s="38">
        <v>7.49</v>
      </c>
      <c r="DK7" s="38">
        <v>11.02</v>
      </c>
      <c r="DL7" s="38">
        <v>14.52</v>
      </c>
      <c r="DM7" s="38">
        <v>18.21</v>
      </c>
      <c r="DN7" s="38">
        <v>10.11</v>
      </c>
      <c r="DO7" s="38">
        <v>19.670000000000002</v>
      </c>
      <c r="DP7" s="38">
        <v>20.350000000000001</v>
      </c>
      <c r="DQ7" s="38">
        <v>21.33</v>
      </c>
      <c r="DR7" s="38">
        <v>22.69</v>
      </c>
      <c r="DS7" s="38">
        <v>24.07</v>
      </c>
      <c r="DT7" s="38">
        <v>0</v>
      </c>
      <c r="DU7" s="38">
        <v>0</v>
      </c>
      <c r="DV7" s="38">
        <v>0</v>
      </c>
      <c r="DW7" s="38">
        <v>0</v>
      </c>
      <c r="DX7" s="38">
        <v>0</v>
      </c>
      <c r="DY7" s="38">
        <v>0.08</v>
      </c>
      <c r="DZ7" s="38">
        <v>0</v>
      </c>
      <c r="EA7" s="38">
        <v>0</v>
      </c>
      <c r="EB7" s="38">
        <v>0</v>
      </c>
      <c r="EC7" s="38">
        <v>0</v>
      </c>
      <c r="ED7" s="38">
        <v>0</v>
      </c>
      <c r="EE7" s="38">
        <v>0</v>
      </c>
      <c r="EF7" s="38">
        <v>0</v>
      </c>
      <c r="EG7" s="38">
        <v>0.16</v>
      </c>
      <c r="EH7" s="38">
        <v>0.03</v>
      </c>
      <c r="EI7" s="38">
        <v>0</v>
      </c>
      <c r="EJ7" s="38">
        <v>0.03</v>
      </c>
      <c r="EK7" s="38">
        <v>0.03</v>
      </c>
      <c r="EL7" s="38">
        <v>0.11</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2019-02-04T04:26:03Z</cp:lastPrinted>
  <dcterms:modified xsi:type="dcterms:W3CDTF">2019-02-04T04:26:05Z</dcterms:modified>
</cp:coreProperties>
</file>