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125 平成28年度決算「経営比較分析表」の分析等について\05_関係団体→県\20 斐川宍道\"/>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<sst xmlns="http://schemas.openxmlformats.org/spreadsheetml/2006/main" count="235" uniqueCount="120">
  <si>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</si>
  <si>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</si>
  <si>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</si>
  <si>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</si>
  <si>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</si>
  <si>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</si>
  <si>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</si>
  <si>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</si>
  <si>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</si>
  <si>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</si>
  <si>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</si>
  <si>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</si>
  <si>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</si>
  <si>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</si>
  <si>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</si>
  <si>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</si>
  <si>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</si>
  <si>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</si>
  <si>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</si>
  <si>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</si>
  <si>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</si>
  <si>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</si>
  <si>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</si>
  <si>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</si>
  <si>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</si>
  <si>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</si>
  <si>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</si>
  <si>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</si>
  <si>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</si>
  <si>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</si>
  <si>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</si>
  <si>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</si>
  <si>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</si>
  <si>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</si>
  <si>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</si>
  <si>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</si>
  <si>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</si>
  <si>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</si>
  <si>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</si>
  <si>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</si>
  <si>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</si>
  <si>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</si>
  <si>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</si>
  <si>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</si>
  <si>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</si>
  <si>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</si>
  <si>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</si>
  <si>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</si>
  <si>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</si>
  <si>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</si>
  <si>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</si>
  <si>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</si>
  <si>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</si>
  <si>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</si>
  <si>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</si>
  <si>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</si>
  <si>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</si>
  <si>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</si>
  <si>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</si>
  <si>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</si>
  <si>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</si>
  <si>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</si>
  <si>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</si>
  <si>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</si>
  <si>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</si>
  <si>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</si>
  <si>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</si>
  <si>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</si>
  <si>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</si>
  <si>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</si>
  <si>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</si>
  <si>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</si>
  <si>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</si>
  <si>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</si>
  <si>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</si>
  <si>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</si>
  <si>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</si>
  <si>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</si>
  <si>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</si>
  <si>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</si>
  <si>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</si>
  <si>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</si>
  <si>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</si>
  <si>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</si>
  <si>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</si>
  <si>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</si>
  <si>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</si>
  <si>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</si>
  <si>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</si>
  <si>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</si>
  <si>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</si>
  <si>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</si>
  <si>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</si>
  <si>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</si>
  <si>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</si>
  <si>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</si>
  <si>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</si>
  <si>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</si>
  <si>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</si>
  <si>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</si>
  <si>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</si>
  <si>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</si>
  <si>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</si>
  <si>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</si>
  <si>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</si>
  <si>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斐川宍道水道企業団</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</si>
  <si>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</si>
  <si>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</si>
  <si>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</si>
  <si>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</si>
  <si>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</si>
  <si>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</si>
  <si>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</si>
  <si>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</si>
  <si>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</si>
  <si>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</si>
  <si>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</si>
  <si>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・経常収支比率；制度改正以降比率が100％を超え、単年度収支が黒字となり、数値上では維持管理費等の費用が賄えている。
平成27年度に引当金の計上、減価償却費の増加などにより比率が下がったが、28年度には類似団体平均値まで回復した。
この比率は料金回収率と同様に推移しており、料金回収率を見ると給水原価が供給単価を上回る状態（原価割れ）が続いていることから、今後の投資に対する財源確保のために適切な給水収益（料金収入）を確保する必要がある。
・企業債残高対給水収益比率；企業債残高は減少傾向にあり給水収益はほぼ横ばいではあるが、この比率は少しずつ下降傾向にある。
・有収率；全国平均値、類似団体平均値を上回っているものの引き続いて漏水の原因となる経年管路の更新を年次的に行い、当面は90％以上が維持できるよう取り組みたい。</t>
    <rPh sb="1" eb="3">
      <t>ケイジョウ</t>
    </rPh>
    <rPh sb="3" eb="5">
      <t>シュウシ</t>
    </rPh>
    <rPh sb="5" eb="7">
      <t>ヒリツ</t>
    </rPh>
    <rPh sb="8" eb="10">
      <t>セイド</t>
    </rPh>
    <rPh sb="10" eb="12">
      <t>カイセイ</t>
    </rPh>
    <rPh sb="12" eb="14">
      <t>イコウ</t>
    </rPh>
    <rPh sb="14" eb="16">
      <t>ヒリツ</t>
    </rPh>
    <rPh sb="22" eb="23">
      <t>コ</t>
    </rPh>
    <rPh sb="25" eb="28">
      <t>タンネンド</t>
    </rPh>
    <rPh sb="28" eb="30">
      <t>シュウシ</t>
    </rPh>
    <rPh sb="31" eb="33">
      <t>クロジ</t>
    </rPh>
    <rPh sb="37" eb="39">
      <t>スウチ</t>
    </rPh>
    <rPh sb="39" eb="40">
      <t>ジョウ</t>
    </rPh>
    <rPh sb="42" eb="44">
      <t>イジ</t>
    </rPh>
    <rPh sb="44" eb="47">
      <t>カンリヒ</t>
    </rPh>
    <rPh sb="47" eb="48">
      <t>トウ</t>
    </rPh>
    <rPh sb="49" eb="51">
      <t>ヒヨウ</t>
    </rPh>
    <rPh sb="52" eb="53">
      <t>マカナ</t>
    </rPh>
    <rPh sb="59" eb="61">
      <t>ヘイセイ</t>
    </rPh>
    <rPh sb="63" eb="65">
      <t>ネンド</t>
    </rPh>
    <rPh sb="66" eb="68">
      <t>ヒキアテ</t>
    </rPh>
    <rPh sb="68" eb="69">
      <t>キン</t>
    </rPh>
    <rPh sb="70" eb="72">
      <t>ケイジョウ</t>
    </rPh>
    <rPh sb="73" eb="75">
      <t>ゲンカ</t>
    </rPh>
    <rPh sb="75" eb="77">
      <t>ショウキャク</t>
    </rPh>
    <rPh sb="77" eb="78">
      <t>ヒ</t>
    </rPh>
    <rPh sb="79" eb="81">
      <t>ゾウカ</t>
    </rPh>
    <rPh sb="86" eb="88">
      <t>ヒリツ</t>
    </rPh>
    <rPh sb="89" eb="90">
      <t>サ</t>
    </rPh>
    <rPh sb="97" eb="99">
      <t>ネンド</t>
    </rPh>
    <rPh sb="101" eb="103">
      <t>ルイジ</t>
    </rPh>
    <rPh sb="103" eb="105">
      <t>ダンタイ</t>
    </rPh>
    <rPh sb="105" eb="108">
      <t>ヘイキンチ</t>
    </rPh>
    <rPh sb="110" eb="112">
      <t>カイフク</t>
    </rPh>
    <rPh sb="118" eb="120">
      <t>ヒリツ</t>
    </rPh>
    <rPh sb="121" eb="123">
      <t>リョウキン</t>
    </rPh>
    <rPh sb="123" eb="125">
      <t>カイシュウ</t>
    </rPh>
    <rPh sb="125" eb="126">
      <t>リツ</t>
    </rPh>
    <rPh sb="127" eb="129">
      <t>ドウヨウ</t>
    </rPh>
    <rPh sb="130" eb="132">
      <t>スイイ</t>
    </rPh>
    <rPh sb="137" eb="139">
      <t>リョウキン</t>
    </rPh>
    <rPh sb="139" eb="141">
      <t>カイシュウ</t>
    </rPh>
    <rPh sb="141" eb="142">
      <t>リツ</t>
    </rPh>
    <rPh sb="143" eb="144">
      <t>ミ</t>
    </rPh>
    <rPh sb="146" eb="148">
      <t>キュウスイ</t>
    </rPh>
    <rPh sb="148" eb="150">
      <t>ゲンカ</t>
    </rPh>
    <rPh sb="151" eb="153">
      <t>キョウキュウ</t>
    </rPh>
    <rPh sb="153" eb="155">
      <t>タンカ</t>
    </rPh>
    <rPh sb="156" eb="158">
      <t>ウワマワ</t>
    </rPh>
    <rPh sb="159" eb="161">
      <t>ジョウタイ</t>
    </rPh>
    <rPh sb="162" eb="164">
      <t>ゲンカ</t>
    </rPh>
    <rPh sb="164" eb="165">
      <t>ワ</t>
    </rPh>
    <rPh sb="168" eb="169">
      <t>ツヅ</t>
    </rPh>
    <rPh sb="178" eb="180">
      <t>コンゴ</t>
    </rPh>
    <rPh sb="181" eb="183">
      <t>トウシ</t>
    </rPh>
    <rPh sb="184" eb="185">
      <t>タイ</t>
    </rPh>
    <rPh sb="187" eb="189">
      <t>ザイゲン</t>
    </rPh>
    <rPh sb="189" eb="191">
      <t>カクホ</t>
    </rPh>
    <rPh sb="195" eb="197">
      <t>テキセツ</t>
    </rPh>
    <rPh sb="198" eb="200">
      <t>キュウスイ</t>
    </rPh>
    <rPh sb="200" eb="202">
      <t>シュウエキ</t>
    </rPh>
    <rPh sb="203" eb="205">
      <t>リョウキン</t>
    </rPh>
    <rPh sb="205" eb="207">
      <t>シュウニュウ</t>
    </rPh>
    <rPh sb="209" eb="211">
      <t>カクホ</t>
    </rPh>
    <rPh sb="213" eb="215">
      <t>ヒツヨウ</t>
    </rPh>
    <rPh sb="221" eb="223">
      <t>キギョウ</t>
    </rPh>
    <rPh sb="223" eb="224">
      <t>サイ</t>
    </rPh>
    <rPh sb="224" eb="226">
      <t>ザンダカ</t>
    </rPh>
    <rPh sb="226" eb="227">
      <t>タイ</t>
    </rPh>
    <rPh sb="227" eb="229">
      <t>キュウスイ</t>
    </rPh>
    <rPh sb="229" eb="231">
      <t>シュウエキ</t>
    </rPh>
    <rPh sb="231" eb="233">
      <t>ヒリツ</t>
    </rPh>
    <rPh sb="234" eb="236">
      <t>キギョウ</t>
    </rPh>
    <rPh sb="236" eb="237">
      <t>サイ</t>
    </rPh>
    <rPh sb="237" eb="239">
      <t>ザンダカ</t>
    </rPh>
    <rPh sb="240" eb="242">
      <t>ゲンショウ</t>
    </rPh>
    <rPh sb="242" eb="244">
      <t>ケイコウ</t>
    </rPh>
    <rPh sb="247" eb="249">
      <t>キュウスイ</t>
    </rPh>
    <rPh sb="249" eb="251">
      <t>シュウエキ</t>
    </rPh>
    <rPh sb="254" eb="255">
      <t>ヨコ</t>
    </rPh>
    <rPh sb="265" eb="267">
      <t>ヒリツ</t>
    </rPh>
    <rPh sb="268" eb="269">
      <t>スコ</t>
    </rPh>
    <rPh sb="272" eb="274">
      <t>カコウ</t>
    </rPh>
    <rPh sb="274" eb="276">
      <t>ケイコウ</t>
    </rPh>
    <rPh sb="282" eb="284">
      <t>ユウシュウ</t>
    </rPh>
    <rPh sb="284" eb="285">
      <t>リツ</t>
    </rPh>
    <rPh sb="286" eb="288">
      <t>ゼンコク</t>
    </rPh>
    <rPh sb="288" eb="291">
      <t>ヘイキンチ</t>
    </rPh>
    <rPh sb="292" eb="294">
      <t>ルイジ</t>
    </rPh>
    <rPh sb="294" eb="296">
      <t>ダンタイ</t>
    </rPh>
    <rPh sb="296" eb="299">
      <t>ヘイキンチ</t>
    </rPh>
    <rPh sb="300" eb="302">
      <t>ウワマワ</t>
    </rPh>
    <rPh sb="309" eb="310">
      <t>ヒ</t>
    </rPh>
    <rPh sb="311" eb="312">
      <t>ツヅ</t>
    </rPh>
    <rPh sb="314" eb="316">
      <t>ロウスイ</t>
    </rPh>
    <rPh sb="317" eb="319">
      <t>ゲンイン</t>
    </rPh>
    <rPh sb="322" eb="324">
      <t>ケイネン</t>
    </rPh>
    <rPh sb="324" eb="326">
      <t>カンロ</t>
    </rPh>
    <rPh sb="327" eb="329">
      <t>コウシン</t>
    </rPh>
    <rPh sb="330" eb="332">
      <t>ネンジ</t>
    </rPh>
    <rPh sb="332" eb="333">
      <t>テキ</t>
    </rPh>
    <rPh sb="334" eb="335">
      <t>オコナ</t>
    </rPh>
    <rPh sb="337" eb="339">
      <t>トウメン</t>
    </rPh>
    <rPh sb="343" eb="345">
      <t>イジョウ</t>
    </rPh>
    <rPh sb="346" eb="348">
      <t>イジ</t>
    </rPh>
    <rPh sb="353" eb="354">
      <t>ト</t>
    </rPh>
    <rPh sb="355" eb="356">
      <t>ク</t>
    </rPh>
    <phoneticPr fontId="4"/>
  </si>
  <si>
    <t>・有形固定資産減価償却率；類似団体平均値と同様に上昇傾向にあり、資産の老朽化が年々進んでいる。
・管路経年化率；類似団体平均値等よりも低く法定耐用年数を経過した管路は現時点では少ない。管路以外の資産の更新、修繕は、予防保全的な施工を行いながら長寿命化を図り、管路も含めてアセットマネジメントにより推定した将来予測を基に、計画的に平準化して更新を実施する必要がある。
・管路更新率；各年度でその年度の建設改良費により高低がある。平準化して更新を行うこととしているがその財源確保は容易ではない。管路更新を行うことにより、有収率等の改善にもつながる。</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ドウヨウ</t>
    </rPh>
    <rPh sb="24" eb="26">
      <t>ジョウショウ</t>
    </rPh>
    <rPh sb="26" eb="28">
      <t>ケイコウ</t>
    </rPh>
    <rPh sb="32" eb="34">
      <t>シサン</t>
    </rPh>
    <rPh sb="35" eb="38">
      <t>ロウキュウカ</t>
    </rPh>
    <rPh sb="39" eb="41">
      <t>ネンネン</t>
    </rPh>
    <rPh sb="41" eb="42">
      <t>スス</t>
    </rPh>
    <rPh sb="49" eb="51">
      <t>カンロ</t>
    </rPh>
    <rPh sb="51" eb="54">
      <t>ケイネンカ</t>
    </rPh>
    <rPh sb="54" eb="55">
      <t>リツ</t>
    </rPh>
    <rPh sb="56" eb="58">
      <t>ルイジ</t>
    </rPh>
    <rPh sb="58" eb="60">
      <t>ダンタイ</t>
    </rPh>
    <rPh sb="60" eb="62">
      <t>ヘイキン</t>
    </rPh>
    <rPh sb="62" eb="63">
      <t>チ</t>
    </rPh>
    <rPh sb="63" eb="64">
      <t>トウ</t>
    </rPh>
    <rPh sb="67" eb="68">
      <t>ヒク</t>
    </rPh>
    <rPh sb="69" eb="71">
      <t>ホウテイ</t>
    </rPh>
    <rPh sb="71" eb="73">
      <t>タイヨウ</t>
    </rPh>
    <rPh sb="73" eb="75">
      <t>ネンスウ</t>
    </rPh>
    <rPh sb="76" eb="78">
      <t>ケイカ</t>
    </rPh>
    <rPh sb="80" eb="82">
      <t>カンロ</t>
    </rPh>
    <rPh sb="83" eb="86">
      <t>ゲンジテン</t>
    </rPh>
    <rPh sb="88" eb="89">
      <t>スク</t>
    </rPh>
    <rPh sb="92" eb="94">
      <t>カンロ</t>
    </rPh>
    <rPh sb="94" eb="96">
      <t>イガイ</t>
    </rPh>
    <rPh sb="97" eb="99">
      <t>シサン</t>
    </rPh>
    <rPh sb="100" eb="102">
      <t>コウシン</t>
    </rPh>
    <rPh sb="103" eb="105">
      <t>シュウゼン</t>
    </rPh>
    <rPh sb="107" eb="109">
      <t>ヨボウ</t>
    </rPh>
    <rPh sb="109" eb="112">
      <t>ホゼンテキ</t>
    </rPh>
    <rPh sb="113" eb="115">
      <t>セコウ</t>
    </rPh>
    <rPh sb="116" eb="117">
      <t>オコナ</t>
    </rPh>
    <rPh sb="121" eb="122">
      <t>チョウ</t>
    </rPh>
    <rPh sb="122" eb="125">
      <t>ジュミョウカ</t>
    </rPh>
    <rPh sb="126" eb="127">
      <t>ハカ</t>
    </rPh>
    <rPh sb="129" eb="131">
      <t>カンロ</t>
    </rPh>
    <rPh sb="132" eb="133">
      <t>フク</t>
    </rPh>
    <rPh sb="152" eb="154">
      <t>ショウライ</t>
    </rPh>
    <rPh sb="154" eb="156">
      <t>ヨソク</t>
    </rPh>
    <rPh sb="157" eb="158">
      <t>モト</t>
    </rPh>
    <rPh sb="160" eb="163">
      <t>ケイカクテキ</t>
    </rPh>
    <rPh sb="164" eb="167">
      <t>ヘイジュンカ</t>
    </rPh>
    <rPh sb="169" eb="171">
      <t>コウシン</t>
    </rPh>
    <rPh sb="172" eb="174">
      <t>ジッシ</t>
    </rPh>
    <rPh sb="176" eb="178">
      <t>ヒツヨウ</t>
    </rPh>
    <rPh sb="184" eb="186">
      <t>カンロ</t>
    </rPh>
    <rPh sb="186" eb="188">
      <t>コウシン</t>
    </rPh>
    <rPh sb="188" eb="189">
      <t>リツ</t>
    </rPh>
    <rPh sb="190" eb="191">
      <t>カク</t>
    </rPh>
    <rPh sb="191" eb="193">
      <t>ネンド</t>
    </rPh>
    <rPh sb="196" eb="198">
      <t>ネンド</t>
    </rPh>
    <rPh sb="199" eb="201">
      <t>ケンセツ</t>
    </rPh>
    <rPh sb="201" eb="203">
      <t>カイリョウ</t>
    </rPh>
    <rPh sb="203" eb="204">
      <t>ヒ</t>
    </rPh>
    <rPh sb="207" eb="209">
      <t>コウテイ</t>
    </rPh>
    <rPh sb="213" eb="216">
      <t>ヘイジュンカ</t>
    </rPh>
    <rPh sb="218" eb="220">
      <t>コウシン</t>
    </rPh>
    <rPh sb="221" eb="222">
      <t>オコナ</t>
    </rPh>
    <rPh sb="233" eb="235">
      <t>ザイゲン</t>
    </rPh>
    <rPh sb="235" eb="237">
      <t>カクホ</t>
    </rPh>
    <rPh sb="238" eb="240">
      <t>ヨウイ</t>
    </rPh>
    <rPh sb="245" eb="247">
      <t>カンロ</t>
    </rPh>
    <rPh sb="247" eb="249">
      <t>コウシン</t>
    </rPh>
    <rPh sb="250" eb="251">
      <t>オコナ</t>
    </rPh>
    <rPh sb="258" eb="260">
      <t>ユウシュウ</t>
    </rPh>
    <rPh sb="260" eb="261">
      <t>リツ</t>
    </rPh>
    <rPh sb="261" eb="262">
      <t>トウ</t>
    </rPh>
    <rPh sb="263" eb="265">
      <t>カイゼン</t>
    </rPh>
    <phoneticPr fontId="4"/>
  </si>
  <si>
    <t>　現時点では健全経営が行われているが、今後、給水人口や料金収入は減少すると見込まることから、厳しい状況が予想される。さらに、施設や管路ともに老朽化が進み、更新投資も増加する。このような状況のもと健全経営を維持していくため、費用の削減、建設改良費の財源確保、投資計画、財政計画などについて、「経営戦略」に基づきながら進捗管理を行い、収支均衡に努め安定した事業経営を継続したい。
　事業経営には、中期的ではなくもっと長期的な更新投資を見込むことも必要であると考えられる。</t>
    <rPh sb="1" eb="4">
      <t>ゲンジテン</t>
    </rPh>
    <rPh sb="6" eb="8">
      <t>ケンゼン</t>
    </rPh>
    <rPh sb="8" eb="10">
      <t>ケイエイ</t>
    </rPh>
    <rPh sb="11" eb="12">
      <t>オコナ</t>
    </rPh>
    <rPh sb="19" eb="21">
      <t>コンゴ</t>
    </rPh>
    <rPh sb="22" eb="24">
      <t>キュウスイ</t>
    </rPh>
    <rPh sb="24" eb="26">
      <t>ジンコウ</t>
    </rPh>
    <rPh sb="27" eb="29">
      <t>リョウキン</t>
    </rPh>
    <rPh sb="29" eb="31">
      <t>シュウニュウ</t>
    </rPh>
    <rPh sb="32" eb="34">
      <t>ゲンショウ</t>
    </rPh>
    <rPh sb="37" eb="39">
      <t>ミコ</t>
    </rPh>
    <rPh sb="46" eb="47">
      <t>キビ</t>
    </rPh>
    <rPh sb="49" eb="51">
      <t>ジョウキョウ</t>
    </rPh>
    <rPh sb="52" eb="54">
      <t>ヨソウ</t>
    </rPh>
    <rPh sb="62" eb="64">
      <t>シセツ</t>
    </rPh>
    <rPh sb="65" eb="67">
      <t>カンロ</t>
    </rPh>
    <rPh sb="70" eb="73">
      <t>ロウキュウカ</t>
    </rPh>
    <rPh sb="74" eb="75">
      <t>スス</t>
    </rPh>
    <rPh sb="77" eb="79">
      <t>コウシン</t>
    </rPh>
    <rPh sb="79" eb="81">
      <t>トウシ</t>
    </rPh>
    <rPh sb="82" eb="84">
      <t>ゾウカ</t>
    </rPh>
    <rPh sb="92" eb="94">
      <t>ジョウキョウ</t>
    </rPh>
    <rPh sb="97" eb="99">
      <t>ケンゼン</t>
    </rPh>
    <rPh sb="99" eb="101">
      <t>ケイエイ</t>
    </rPh>
    <rPh sb="102" eb="104">
      <t>イジ</t>
    </rPh>
    <rPh sb="111" eb="113">
      <t>ヒヨウ</t>
    </rPh>
    <rPh sb="114" eb="116">
      <t>サクゲン</t>
    </rPh>
    <rPh sb="117" eb="119">
      <t>ケンセツ</t>
    </rPh>
    <rPh sb="119" eb="121">
      <t>カイリョウ</t>
    </rPh>
    <rPh sb="121" eb="122">
      <t>ヒ</t>
    </rPh>
    <rPh sb="123" eb="125">
      <t>ザイゲン</t>
    </rPh>
    <rPh sb="125" eb="127">
      <t>カクホ</t>
    </rPh>
    <rPh sb="128" eb="130">
      <t>トウシ</t>
    </rPh>
    <rPh sb="130" eb="132">
      <t>ケイカク</t>
    </rPh>
    <rPh sb="133" eb="135">
      <t>ザイセイ</t>
    </rPh>
    <rPh sb="135" eb="137">
      <t>ケイカク</t>
    </rPh>
    <rPh sb="157" eb="159">
      <t>シンチョク</t>
    </rPh>
    <rPh sb="159" eb="161">
      <t>カンリ</t>
    </rPh>
    <rPh sb="162" eb="163">
      <t>オコナ</t>
    </rPh>
    <rPh sb="165" eb="167">
      <t>シュウシ</t>
    </rPh>
    <rPh sb="167" eb="169">
      <t>キンコウ</t>
    </rPh>
    <rPh sb="170" eb="171">
      <t>ツト</t>
    </rPh>
    <rPh sb="172" eb="174">
      <t>アンテイ</t>
    </rPh>
    <rPh sb="176" eb="178">
      <t>ジギョウ</t>
    </rPh>
    <rPh sb="178" eb="180">
      <t>ケイエイ</t>
    </rPh>
    <rPh sb="181" eb="183">
      <t>ケイゾク</t>
    </rPh>
    <rPh sb="189" eb="191">
      <t>ジギョウ</t>
    </rPh>
    <rPh sb="191" eb="193">
      <t>ケイエイ</t>
    </rPh>
    <rPh sb="196" eb="198">
      <t>チュウキ</t>
    </rPh>
    <rPh sb="198" eb="199">
      <t>テキ</t>
    </rPh>
    <rPh sb="206" eb="208">
      <t>チョウキ</t>
    </rPh>
    <rPh sb="208" eb="209">
      <t>テキ</t>
    </rPh>
    <rPh sb="210" eb="212">
      <t>コウシン</t>
    </rPh>
    <rPh sb="212" eb="214">
      <t>トウシ</t>
    </rPh>
    <rPh sb="215" eb="217">
      <t>ミコ</t>
    </rPh>
    <rPh sb="221" eb="223">
      <t>ヒツヨウ</t>
    </rPh>
    <rPh sb="227" eb="22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</si>
</sst>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0.85</c:v>
                </c:pt>
                <c:pt idx="1">
                  <c:v>0.96</c:v>
                </c:pt>
                <c:pt idx="2">
                  <c:v>0.17</c:v>
                </c:pt>
                <c:pt idx="3" formatCode="#,##0.00;&quot;△&quot;#,##0.00">
                  <c:v>0</c:v>
                </c:pt>
                <c:pt idx="4">
                  <c:v>0.1</c:v>
                </c:pt>
              </c:numCache>
            </c:numRef>
          </c:val>
          <c:extLst>
            <c:ext xmlns:c16="http://schemas.microsoft.com/office/drawing/2014/chart" uri="{C3380CC4-5D6E-409C-BE32-E72D297353CC}">
              <c16:uniqueId val="{00000000-3209-4C09-BA17-180E6BA4F94C}"/>
            </c:ext>
          </c:extLst>
        </c:ser>
        <c:dLbls>
          <c:showLegendKey val="0"/>
          <c:showVal val="0"/>
          <c:showCatName val="0"/>
          <c:showSerName val="0"/>
          <c:showPercent val="0"/>
          <c:showBubbleSize val="0"/>
        </c:dLbls>
        <c:gapWidth val="150"/>
        <c:axId val="90929408"/>
        <c:axId val="909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3209-4C09-BA17-180E6BA4F94C}"/>
            </c:ext>
          </c:extLst>
        </c:ser>
        <c:dLbls>
          <c:showLegendKey val="0"/>
          <c:showVal val="0"/>
          <c:showCatName val="0"/>
          <c:showSerName val="0"/>
          <c:showPercent val="0"/>
          <c:showBubbleSize val="0"/>
        </c:dLbls>
        <c:marker val="1"/>
        <c:smooth val="0"/>
        <c:axId val="90929408"/>
        <c:axId val="90939776"/>
      </c:lineChart>
      <c:dateAx>
        <c:axId val="90929408"/>
        <c:scaling>
          <c:orientation val="minMax"/>
        </c:scaling>
        <c:delete val="1"/>
        <c:axPos val="b"/>
        <c:numFmt formatCode="ge" sourceLinked="1"/>
        <c:majorTickMark val="none"/>
        <c:minorTickMark val="none"/>
        <c:tickLblPos val="none"/>
        <c:crossAx val="90939776"/>
        <c:crosses val="autoZero"/>
        <c:auto val="1"/>
        <c:lblOffset val="100"/>
        <c:baseTimeUnit val="years"/>
      </c:dateAx>
      <c:valAx>
        <c:axId val="909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c:v>
                </c:pt>
                <c:pt idx="1">
                  <c:v>68.010000000000005</c:v>
                </c:pt>
                <c:pt idx="2">
                  <c:v>66.34</c:v>
                </c:pt>
                <c:pt idx="3">
                  <c:v>67.02</c:v>
                </c:pt>
                <c:pt idx="4">
                  <c:v>60.08</c:v>
                </c:pt>
              </c:numCache>
            </c:numRef>
          </c:val>
          <c:extLst>
            <c:ext xmlns:c16="http://schemas.microsoft.com/office/drawing/2014/chart" uri="{C3380CC4-5D6E-409C-BE32-E72D297353CC}">
              <c16:uniqueId val="{00000000-6FF3-4608-ADFC-BDE8F0BF259C}"/>
            </c:ext>
          </c:extLst>
        </c:ser>
        <c:dLbls>
          <c:showLegendKey val="0"/>
          <c:showVal val="0"/>
          <c:showCatName val="0"/>
          <c:showSerName val="0"/>
          <c:showPercent val="0"/>
          <c:showBubbleSize val="0"/>
        </c:dLbls>
        <c:gapWidth val="150"/>
        <c:axId val="93805952"/>
        <c:axId val="938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6FF3-4608-ADFC-BDE8F0BF259C}"/>
            </c:ext>
          </c:extLst>
        </c:ser>
        <c:dLbls>
          <c:showLegendKey val="0"/>
          <c:showVal val="0"/>
          <c:showCatName val="0"/>
          <c:showSerName val="0"/>
          <c:showPercent val="0"/>
          <c:showBubbleSize val="0"/>
        </c:dLbls>
        <c:marker val="1"/>
        <c:smooth val="0"/>
        <c:axId val="93805952"/>
        <c:axId val="93836800"/>
      </c:lineChart>
      <c:dateAx>
        <c:axId val="93805952"/>
        <c:scaling>
          <c:orientation val="minMax"/>
        </c:scaling>
        <c:delete val="1"/>
        <c:axPos val="b"/>
        <c:numFmt formatCode="ge" sourceLinked="1"/>
        <c:majorTickMark val="none"/>
        <c:minorTickMark val="none"/>
        <c:tickLblPos val="none"/>
        <c:crossAx val="93836800"/>
        <c:crosses val="autoZero"/>
        <c:auto val="1"/>
        <c:lblOffset val="100"/>
        <c:baseTimeUnit val="years"/>
      </c:dateAx>
      <c:valAx>
        <c:axId val="938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90.48</c:v>
                </c:pt>
                <c:pt idx="1">
                  <c:v>89.86</c:v>
                </c:pt>
                <c:pt idx="2">
                  <c:v>90</c:v>
                </c:pt>
                <c:pt idx="3">
                  <c:v>89.06</c:v>
                </c:pt>
                <c:pt idx="4">
                  <c:v>89.61</c:v>
                </c:pt>
              </c:numCache>
            </c:numRef>
          </c:val>
          <c:extLst>
            <c:ext xmlns:c16="http://schemas.microsoft.com/office/drawing/2014/chart" uri="{C3380CC4-5D6E-409C-BE32-E72D297353CC}">
              <c16:uniqueId val="{00000000-4443-4643-A204-C37FFB1C1CC7}"/>
            </c:ext>
          </c:extLst>
        </c:ser>
        <c:dLbls>
          <c:showLegendKey val="0"/>
          <c:showVal val="0"/>
          <c:showCatName val="0"/>
          <c:showSerName val="0"/>
          <c:showPercent val="0"/>
          <c:showBubbleSize val="0"/>
        </c:dLbls>
        <c:gapWidth val="150"/>
        <c:axId val="96029696"/>
        <c:axId val="960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4443-4643-A204-C37FFB1C1CC7}"/>
            </c:ext>
          </c:extLst>
        </c:ser>
        <c:dLbls>
          <c:showLegendKey val="0"/>
          <c:showVal val="0"/>
          <c:showCatName val="0"/>
          <c:showSerName val="0"/>
          <c:showPercent val="0"/>
          <c:showBubbleSize val="0"/>
        </c:dLbls>
        <c:marker val="1"/>
        <c:smooth val="0"/>
        <c:axId val="96029696"/>
        <c:axId val="96052352"/>
      </c:lineChart>
      <c:dateAx>
        <c:axId val="96029696"/>
        <c:scaling>
          <c:orientation val="minMax"/>
        </c:scaling>
        <c:delete val="1"/>
        <c:axPos val="b"/>
        <c:numFmt formatCode="ge" sourceLinked="1"/>
        <c:majorTickMark val="none"/>
        <c:minorTickMark val="none"/>
        <c:tickLblPos val="none"/>
        <c:crossAx val="96052352"/>
        <c:crosses val="autoZero"/>
        <c:auto val="1"/>
        <c:lblOffset val="100"/>
        <c:baseTimeUnit val="years"/>
      </c:dateAx>
      <c:valAx>
        <c:axId val="960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94.45</c:v>
                </c:pt>
                <c:pt idx="1">
                  <c:v>96.26</c:v>
                </c:pt>
                <c:pt idx="2">
                  <c:v>108.3</c:v>
                </c:pt>
                <c:pt idx="3">
                  <c:v>105.52</c:v>
                </c:pt>
                <c:pt idx="4">
                  <c:v>110.53</c:v>
                </c:pt>
              </c:numCache>
            </c:numRef>
          </c:val>
          <c:extLst>
            <c:ext xmlns:c16="http://schemas.microsoft.com/office/drawing/2014/chart" uri="{C3380CC4-5D6E-409C-BE32-E72D297353CC}">
              <c16:uniqueId val="{00000000-7090-4078-88C2-89F20C3F7D5F}"/>
            </c:ext>
          </c:extLst>
        </c:ser>
        <c:dLbls>
          <c:showLegendKey val="0"/>
          <c:showVal val="0"/>
          <c:showCatName val="0"/>
          <c:showSerName val="0"/>
          <c:showPercent val="0"/>
          <c:showBubbleSize val="0"/>
        </c:dLbls>
        <c:gapWidth val="150"/>
        <c:axId val="90969984"/>
        <c:axId val="909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7090-4078-88C2-89F20C3F7D5F}"/>
            </c:ext>
          </c:extLst>
        </c:ser>
        <c:dLbls>
          <c:showLegendKey val="0"/>
          <c:showVal val="0"/>
          <c:showCatName val="0"/>
          <c:showSerName val="0"/>
          <c:showPercent val="0"/>
          <c:showBubbleSize val="0"/>
        </c:dLbls>
        <c:marker val="1"/>
        <c:smooth val="0"/>
        <c:axId val="90969984"/>
        <c:axId val="90976256"/>
      </c:lineChart>
      <c:dateAx>
        <c:axId val="90969984"/>
        <c:scaling>
          <c:orientation val="minMax"/>
        </c:scaling>
        <c:delete val="1"/>
        <c:axPos val="b"/>
        <c:numFmt formatCode="ge" sourceLinked="1"/>
        <c:majorTickMark val="none"/>
        <c:minorTickMark val="none"/>
        <c:tickLblPos val="none"/>
        <c:crossAx val="90976256"/>
        <c:crosses val="autoZero"/>
        <c:auto val="1"/>
        <c:lblOffset val="100"/>
        <c:baseTimeUnit val="years"/>
      </c:dateAx>
      <c:valAx>
        <c:axId val="9097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40.03</c:v>
                </c:pt>
                <c:pt idx="1">
                  <c:v>41.2</c:v>
                </c:pt>
                <c:pt idx="2">
                  <c:v>42.82</c:v>
                </c:pt>
                <c:pt idx="3">
                  <c:v>44.94</c:v>
                </c:pt>
                <c:pt idx="4">
                  <c:v>46.28</c:v>
                </c:pt>
              </c:numCache>
            </c:numRef>
          </c:val>
          <c:extLst>
            <c:ext xmlns:c16="http://schemas.microsoft.com/office/drawing/2014/chart" uri="{C3380CC4-5D6E-409C-BE32-E72D297353CC}">
              <c16:uniqueId val="{00000000-FD1C-4BBC-90DF-CBE689445142}"/>
            </c:ext>
          </c:extLst>
        </c:ser>
        <c:dLbls>
          <c:showLegendKey val="0"/>
          <c:showVal val="0"/>
          <c:showCatName val="0"/>
          <c:showSerName val="0"/>
          <c:showPercent val="0"/>
          <c:showBubbleSize val="0"/>
        </c:dLbls>
        <c:gapWidth val="150"/>
        <c:axId val="91010560"/>
        <c:axId val="910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FD1C-4BBC-90DF-CBE689445142}"/>
            </c:ext>
          </c:extLst>
        </c:ser>
        <c:dLbls>
          <c:showLegendKey val="0"/>
          <c:showVal val="0"/>
          <c:showCatName val="0"/>
          <c:showSerName val="0"/>
          <c:showPercent val="0"/>
          <c:showBubbleSize val="0"/>
        </c:dLbls>
        <c:marker val="1"/>
        <c:smooth val="0"/>
        <c:axId val="91010560"/>
        <c:axId val="91012480"/>
      </c:lineChart>
      <c:dateAx>
        <c:axId val="91010560"/>
        <c:scaling>
          <c:orientation val="minMax"/>
        </c:scaling>
        <c:delete val="1"/>
        <c:axPos val="b"/>
        <c:numFmt formatCode="ge" sourceLinked="1"/>
        <c:majorTickMark val="none"/>
        <c:minorTickMark val="none"/>
        <c:tickLblPos val="none"/>
        <c:crossAx val="91012480"/>
        <c:crosses val="autoZero"/>
        <c:auto val="1"/>
        <c:lblOffset val="100"/>
        <c:baseTimeUnit val="years"/>
      </c:dateAx>
      <c:valAx>
        <c:axId val="910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4.95</c:v>
                </c:pt>
                <c:pt idx="1">
                  <c:v>4.84</c:v>
                </c:pt>
                <c:pt idx="2">
                  <c:v>4.7300000000000004</c:v>
                </c:pt>
                <c:pt idx="3" formatCode="#,##0.00;&quot;△&quot;#,##0.00">
                  <c:v>0</c:v>
                </c:pt>
                <c:pt idx="4">
                  <c:v>5.61</c:v>
                </c:pt>
              </c:numCache>
            </c:numRef>
          </c:val>
          <c:extLst>
            <c:ext xmlns:c16="http://schemas.microsoft.com/office/drawing/2014/chart" uri="{C3380CC4-5D6E-409C-BE32-E72D297353CC}">
              <c16:uniqueId val="{00000000-281A-4B5A-959B-3995062FFE45}"/>
            </c:ext>
          </c:extLst>
        </c:ser>
        <c:dLbls>
          <c:showLegendKey val="0"/>
          <c:showVal val="0"/>
          <c:showCatName val="0"/>
          <c:showSerName val="0"/>
          <c:showPercent val="0"/>
          <c:showBubbleSize val="0"/>
        </c:dLbls>
        <c:gapWidth val="150"/>
        <c:axId val="93873280"/>
        <c:axId val="938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281A-4B5A-959B-3995062FFE45}"/>
            </c:ext>
          </c:extLst>
        </c:ser>
        <c:dLbls>
          <c:showLegendKey val="0"/>
          <c:showVal val="0"/>
          <c:showCatName val="0"/>
          <c:showSerName val="0"/>
          <c:showPercent val="0"/>
          <c:showBubbleSize val="0"/>
        </c:dLbls>
        <c:marker val="1"/>
        <c:smooth val="0"/>
        <c:axId val="93873280"/>
        <c:axId val="93875200"/>
      </c:lineChart>
      <c:dateAx>
        <c:axId val="93873280"/>
        <c:scaling>
          <c:orientation val="minMax"/>
        </c:scaling>
        <c:delete val="1"/>
        <c:axPos val="b"/>
        <c:numFmt formatCode="ge" sourceLinked="1"/>
        <c:majorTickMark val="none"/>
        <c:minorTickMark val="none"/>
        <c:tickLblPos val="none"/>
        <c:crossAx val="93875200"/>
        <c:crosses val="autoZero"/>
        <c:auto val="1"/>
        <c:lblOffset val="100"/>
        <c:baseTimeUnit val="years"/>
      </c:dateAx>
      <c:valAx>
        <c:axId val="938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B5-428E-84FA-948D75FB880F}"/>
            </c:ext>
          </c:extLst>
        </c:ser>
        <c:dLbls>
          <c:showLegendKey val="0"/>
          <c:showVal val="0"/>
          <c:showCatName val="0"/>
          <c:showSerName val="0"/>
          <c:showPercent val="0"/>
          <c:showBubbleSize val="0"/>
        </c:dLbls>
        <c:gapWidth val="150"/>
        <c:axId val="93585408"/>
        <c:axId val="935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F3B5-428E-84FA-948D75FB880F}"/>
            </c:ext>
          </c:extLst>
        </c:ser>
        <c:dLbls>
          <c:showLegendKey val="0"/>
          <c:showVal val="0"/>
          <c:showCatName val="0"/>
          <c:showSerName val="0"/>
          <c:showPercent val="0"/>
          <c:showBubbleSize val="0"/>
        </c:dLbls>
        <c:marker val="1"/>
        <c:smooth val="0"/>
        <c:axId val="93585408"/>
        <c:axId val="93586560"/>
      </c:lineChart>
      <c:dateAx>
        <c:axId val="93585408"/>
        <c:scaling>
          <c:orientation val="minMax"/>
        </c:scaling>
        <c:delete val="1"/>
        <c:axPos val="b"/>
        <c:numFmt formatCode="ge" sourceLinked="1"/>
        <c:majorTickMark val="none"/>
        <c:minorTickMark val="none"/>
        <c:tickLblPos val="none"/>
        <c:crossAx val="93586560"/>
        <c:crosses val="autoZero"/>
        <c:auto val="1"/>
        <c:lblOffset val="100"/>
        <c:baseTimeUnit val="years"/>
      </c:dateAx>
      <c:valAx>
        <c:axId val="9358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448.86</c:v>
                </c:pt>
                <c:pt idx="1">
                  <c:v>291.99</c:v>
                </c:pt>
                <c:pt idx="2">
                  <c:v>170.49</c:v>
                </c:pt>
                <c:pt idx="3">
                  <c:v>182.91</c:v>
                </c:pt>
                <c:pt idx="4">
                  <c:v>181.65</c:v>
                </c:pt>
              </c:numCache>
            </c:numRef>
          </c:val>
          <c:extLst>
            <c:ext xmlns:c16="http://schemas.microsoft.com/office/drawing/2014/chart" uri="{C3380CC4-5D6E-409C-BE32-E72D297353CC}">
              <c16:uniqueId val="{00000000-CC8B-44E1-99FC-859AD6CA09EB}"/>
            </c:ext>
          </c:extLst>
        </c:ser>
        <c:dLbls>
          <c:showLegendKey val="0"/>
          <c:showVal val="0"/>
          <c:showCatName val="0"/>
          <c:showSerName val="0"/>
          <c:showPercent val="0"/>
          <c:showBubbleSize val="0"/>
        </c:dLbls>
        <c:gapWidth val="150"/>
        <c:axId val="93624960"/>
        <c:axId val="936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CC8B-44E1-99FC-859AD6CA09EB}"/>
            </c:ext>
          </c:extLst>
        </c:ser>
        <c:dLbls>
          <c:showLegendKey val="0"/>
          <c:showVal val="0"/>
          <c:showCatName val="0"/>
          <c:showSerName val="0"/>
          <c:showPercent val="0"/>
          <c:showBubbleSize val="0"/>
        </c:dLbls>
        <c:marker val="1"/>
        <c:smooth val="0"/>
        <c:axId val="93624960"/>
        <c:axId val="93632000"/>
      </c:lineChart>
      <c:dateAx>
        <c:axId val="93624960"/>
        <c:scaling>
          <c:orientation val="minMax"/>
        </c:scaling>
        <c:delete val="1"/>
        <c:axPos val="b"/>
        <c:numFmt formatCode="ge" sourceLinked="1"/>
        <c:majorTickMark val="none"/>
        <c:minorTickMark val="none"/>
        <c:tickLblPos val="none"/>
        <c:crossAx val="93632000"/>
        <c:crosses val="autoZero"/>
        <c:auto val="1"/>
        <c:lblOffset val="100"/>
        <c:baseTimeUnit val="years"/>
      </c:dateAx>
      <c:valAx>
        <c:axId val="93632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745.77</c:v>
                </c:pt>
                <c:pt idx="1">
                  <c:v>752.4</c:v>
                </c:pt>
                <c:pt idx="2">
                  <c:v>743.4</c:v>
                </c:pt>
                <c:pt idx="3">
                  <c:v>718.74</c:v>
                </c:pt>
                <c:pt idx="4">
                  <c:v>694.35</c:v>
                </c:pt>
              </c:numCache>
            </c:numRef>
          </c:val>
          <c:extLst>
            <c:ext xmlns:c16="http://schemas.microsoft.com/office/drawing/2014/chart" uri="{C3380CC4-5D6E-409C-BE32-E72D297353CC}">
              <c16:uniqueId val="{00000000-7FAD-426E-A7FE-00367139C6B7}"/>
            </c:ext>
          </c:extLst>
        </c:ser>
        <c:dLbls>
          <c:showLegendKey val="0"/>
          <c:showVal val="0"/>
          <c:showCatName val="0"/>
          <c:showSerName val="0"/>
          <c:showPercent val="0"/>
          <c:showBubbleSize val="0"/>
        </c:dLbls>
        <c:gapWidth val="150"/>
        <c:axId val="93645824"/>
        <c:axId val="936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7FAD-426E-A7FE-00367139C6B7}"/>
            </c:ext>
          </c:extLst>
        </c:ser>
        <c:dLbls>
          <c:showLegendKey val="0"/>
          <c:showVal val="0"/>
          <c:showCatName val="0"/>
          <c:showSerName val="0"/>
          <c:showPercent val="0"/>
          <c:showBubbleSize val="0"/>
        </c:dLbls>
        <c:marker val="1"/>
        <c:smooth val="0"/>
        <c:axId val="93645824"/>
        <c:axId val="93668480"/>
      </c:lineChart>
      <c:dateAx>
        <c:axId val="93645824"/>
        <c:scaling>
          <c:orientation val="minMax"/>
        </c:scaling>
        <c:delete val="1"/>
        <c:axPos val="b"/>
        <c:numFmt formatCode="ge" sourceLinked="1"/>
        <c:majorTickMark val="none"/>
        <c:minorTickMark val="none"/>
        <c:tickLblPos val="none"/>
        <c:crossAx val="93668480"/>
        <c:crosses val="autoZero"/>
        <c:auto val="1"/>
        <c:lblOffset val="100"/>
        <c:baseTimeUnit val="years"/>
      </c:dateAx>
      <c:valAx>
        <c:axId val="9366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85.1</c:v>
                </c:pt>
                <c:pt idx="1">
                  <c:v>85.87</c:v>
                </c:pt>
                <c:pt idx="2">
                  <c:v>98.27</c:v>
                </c:pt>
                <c:pt idx="3">
                  <c:v>94.7</c:v>
                </c:pt>
                <c:pt idx="4">
                  <c:v>95.94</c:v>
                </c:pt>
              </c:numCache>
            </c:numRef>
          </c:val>
          <c:extLst>
            <c:ext xmlns:c16="http://schemas.microsoft.com/office/drawing/2014/chart" uri="{C3380CC4-5D6E-409C-BE32-E72D297353CC}">
              <c16:uniqueId val="{00000000-2E1A-41C5-8412-3D5870757392}"/>
            </c:ext>
          </c:extLst>
        </c:ser>
        <c:dLbls>
          <c:showLegendKey val="0"/>
          <c:showVal val="0"/>
          <c:showCatName val="0"/>
          <c:showSerName val="0"/>
          <c:showPercent val="0"/>
          <c:showBubbleSize val="0"/>
        </c:dLbls>
        <c:gapWidth val="150"/>
        <c:axId val="93686400"/>
        <c:axId val="936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2E1A-41C5-8412-3D5870757392}"/>
            </c:ext>
          </c:extLst>
        </c:ser>
        <c:dLbls>
          <c:showLegendKey val="0"/>
          <c:showVal val="0"/>
          <c:showCatName val="0"/>
          <c:showSerName val="0"/>
          <c:showPercent val="0"/>
          <c:showBubbleSize val="0"/>
        </c:dLbls>
        <c:marker val="1"/>
        <c:smooth val="0"/>
        <c:axId val="93686400"/>
        <c:axId val="93692672"/>
      </c:lineChart>
      <c:dateAx>
        <c:axId val="93686400"/>
        <c:scaling>
          <c:orientation val="minMax"/>
        </c:scaling>
        <c:delete val="1"/>
        <c:axPos val="b"/>
        <c:numFmt formatCode="ge" sourceLinked="1"/>
        <c:majorTickMark val="none"/>
        <c:minorTickMark val="none"/>
        <c:tickLblPos val="none"/>
        <c:crossAx val="93692672"/>
        <c:crosses val="autoZero"/>
        <c:auto val="1"/>
        <c:lblOffset val="100"/>
        <c:baseTimeUnit val="years"/>
      </c:dateAx>
      <c:valAx>
        <c:axId val="936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167.88</c:v>
                </c:pt>
                <c:pt idx="1">
                  <c:v>165.57</c:v>
                </c:pt>
                <c:pt idx="2">
                  <c:v>145.9</c:v>
                </c:pt>
                <c:pt idx="3">
                  <c:v>150.80000000000001</c:v>
                </c:pt>
                <c:pt idx="4">
                  <c:v>149.28</c:v>
                </c:pt>
              </c:numCache>
            </c:numRef>
          </c:val>
          <c:extLst>
            <c:ext xmlns:c16="http://schemas.microsoft.com/office/drawing/2014/chart" uri="{C3380CC4-5D6E-409C-BE32-E72D297353CC}">
              <c16:uniqueId val="{00000000-63DF-4147-9D50-D06B0B1C6589}"/>
            </c:ext>
          </c:extLst>
        </c:ser>
        <c:dLbls>
          <c:showLegendKey val="0"/>
          <c:showVal val="0"/>
          <c:showCatName val="0"/>
          <c:showSerName val="0"/>
          <c:showPercent val="0"/>
          <c:showBubbleSize val="0"/>
        </c:dLbls>
        <c:gapWidth val="150"/>
        <c:axId val="93786112"/>
        <c:axId val="937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63DF-4147-9D50-D06B0B1C6589}"/>
            </c:ext>
          </c:extLst>
        </c:ser>
        <c:dLbls>
          <c:showLegendKey val="0"/>
          <c:showVal val="0"/>
          <c:showCatName val="0"/>
          <c:showSerName val="0"/>
          <c:showPercent val="0"/>
          <c:showBubbleSize val="0"/>
        </c:dLbls>
        <c:marker val="1"/>
        <c:smooth val="0"/>
        <c:axId val="93786112"/>
        <c:axId val="93788032"/>
      </c:lineChart>
      <c:dateAx>
        <c:axId val="93786112"/>
        <c:scaling>
          <c:orientation val="minMax"/>
        </c:scaling>
        <c:delete val="1"/>
        <c:axPos val="b"/>
        <c:numFmt formatCode="ge" sourceLinked="1"/>
        <c:majorTickMark val="none"/>
        <c:minorTickMark val="none"/>
        <c:tickLblPos val="none"/>
        <c:crossAx val="93788032"/>
        <c:crosses val="autoZero"/>
        <c:auto val="1"/>
        <c:lblOffset val="100"/>
        <c:baseTimeUnit val="years"/>
      </c:dateAx>
      <c:valAx>
        <c:axId val="937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島根県　斐川宍道水道企業団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50.39</v>
      </c>
      <c r="J10" s="68"/>
      <c r="K10" s="68"/>
      <c r="L10" s="68"/>
      <c r="M10" s="68"/>
      <c r="N10" s="68"/>
      <c r="O10" s="69"/>
      <c r="P10" s="70">
        <f>データ!$P$6</f>
        <v>98.39</v>
      </c>
      <c r="Q10" s="70"/>
      <c r="R10" s="70"/>
      <c r="S10" s="70"/>
      <c r="T10" s="70"/>
      <c r="U10" s="70"/>
      <c r="V10" s="70"/>
      <c r="W10" s="71">
        <f>データ!$Q$6</f>
        <v>2647</v>
      </c>
      <c r="X10" s="71"/>
      <c r="Y10" s="71"/>
      <c r="Z10" s="71"/>
      <c r="AA10" s="71"/>
      <c r="AB10" s="71"/>
      <c r="AC10" s="71"/>
      <c r="AD10" s="2"/>
      <c r="AE10" s="2"/>
      <c r="AF10" s="2"/>
      <c r="AG10" s="2"/>
      <c r="AH10" s="5"/>
      <c r="AI10" s="5"/>
      <c r="AJ10" s="5"/>
      <c r="AK10" s="5"/>
      <c r="AL10" s="71">
        <f>データ!$U$6</f>
        <v>36921</v>
      </c>
      <c r="AM10" s="71"/>
      <c r="AN10" s="71"/>
      <c r="AO10" s="71"/>
      <c r="AP10" s="71"/>
      <c r="AQ10" s="71"/>
      <c r="AR10" s="71"/>
      <c r="AS10" s="71"/>
      <c r="AT10" s="67">
        <f>データ!$V$6</f>
        <v>82</v>
      </c>
      <c r="AU10" s="68"/>
      <c r="AV10" s="68"/>
      <c r="AW10" s="68"/>
      <c r="AX10" s="68"/>
      <c r="AY10" s="68"/>
      <c r="AZ10" s="68"/>
      <c r="BA10" s="68"/>
      <c r="BB10" s="70">
        <f>データ!$W$6</f>
        <v>450.26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328341</v>
      </c>
      <c r="D6" s="34">
        <f t="shared" si="3"/>
        <v>46</v>
      </c>
      <c r="E6" s="34">
        <f t="shared" si="3"/>
        <v>1</v>
      </c>
      <c r="F6" s="34">
        <f t="shared" si="3"/>
        <v>0</v>
      </c>
      <c r="G6" s="34">
        <f t="shared" si="3"/>
        <v>1</v>
      </c>
      <c r="H6" s="34" t="str">
        <f t="shared" si="3"/>
        <v>島根県　斐川宍道水道企業団</v>
      </c>
      <c r="I6" s="34" t="str">
        <f t="shared" si="3"/>
        <v>法適用</v>
      </c>
      <c r="J6" s="34" t="str">
        <f t="shared" si="3"/>
        <v>水道事業</v>
      </c>
      <c r="K6" s="34" t="str">
        <f t="shared" si="3"/>
        <v>末端給水事業</v>
      </c>
      <c r="L6" s="34" t="str">
        <f t="shared" si="3"/>
        <v>A5</v>
      </c>
      <c r="M6" s="34">
        <f t="shared" si="3"/>
        <v>0</v>
      </c>
      <c r="N6" s="35" t="str">
        <f t="shared" si="3"/>
        <v>-</v>
      </c>
      <c r="O6" s="35">
        <f t="shared" si="3"/>
        <v>50.39</v>
      </c>
      <c r="P6" s="35">
        <f t="shared" si="3"/>
        <v>98.39</v>
      </c>
      <c r="Q6" s="35">
        <f t="shared" si="3"/>
        <v>2647</v>
      </c>
      <c r="R6" s="35" t="str">
        <f t="shared" si="3"/>
        <v>-</v>
      </c>
      <c r="S6" s="35" t="str">
        <f t="shared" si="3"/>
        <v>-</v>
      </c>
      <c r="T6" s="35" t="str">
        <f t="shared" si="3"/>
        <v>-</v>
      </c>
      <c r="U6" s="35">
        <f t="shared" si="3"/>
        <v>36921</v>
      </c>
      <c r="V6" s="35">
        <f t="shared" si="3"/>
        <v>82</v>
      </c>
      <c r="W6" s="35">
        <f t="shared" si="3"/>
        <v>450.26</v>
      </c>
      <c r="X6" s="36">
        <f>IF(X7="",NA(),X7)</f>
        <v>94.45</v>
      </c>
      <c r="Y6" s="36">
        <f t="shared" ref="Y6:AG6" si="4">IF(Y7="",NA(),Y7)</f>
        <v>96.26</v>
      </c>
      <c r="Z6" s="36">
        <f t="shared" si="4"/>
        <v>108.3</v>
      </c>
      <c r="AA6" s="36">
        <f t="shared" si="4"/>
        <v>105.52</v>
      </c>
      <c r="AB6" s="36">
        <f t="shared" si="4"/>
        <v>110.53</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448.86</v>
      </c>
      <c r="AU6" s="36">
        <f t="shared" ref="AU6:BC6" si="6">IF(AU7="",NA(),AU7)</f>
        <v>291.99</v>
      </c>
      <c r="AV6" s="36">
        <f t="shared" si="6"/>
        <v>170.49</v>
      </c>
      <c r="AW6" s="36">
        <f t="shared" si="6"/>
        <v>182.91</v>
      </c>
      <c r="AX6" s="36">
        <f t="shared" si="6"/>
        <v>181.65</v>
      </c>
      <c r="AY6" s="36">
        <f t="shared" si="6"/>
        <v>852.01</v>
      </c>
      <c r="AZ6" s="36">
        <f t="shared" si="6"/>
        <v>909.68</v>
      </c>
      <c r="BA6" s="36">
        <f t="shared" si="6"/>
        <v>382.09</v>
      </c>
      <c r="BB6" s="36">
        <f t="shared" si="6"/>
        <v>371.31</v>
      </c>
      <c r="BC6" s="36">
        <f t="shared" si="6"/>
        <v>377.63</v>
      </c>
      <c r="BD6" s="35" t="str">
        <f>IF(BD7="","",IF(BD7="-","【-】","【"&amp;SUBSTITUTE(TEXT(BD7,"#,##0.00"),"-","△")&amp;"】"))</f>
        <v>【262.87】</v>
      </c>
      <c r="BE6" s="36">
        <f>IF(BE7="",NA(),BE7)</f>
        <v>745.77</v>
      </c>
      <c r="BF6" s="36">
        <f t="shared" ref="BF6:BN6" si="7">IF(BF7="",NA(),BF7)</f>
        <v>752.4</v>
      </c>
      <c r="BG6" s="36">
        <f t="shared" si="7"/>
        <v>743.4</v>
      </c>
      <c r="BH6" s="36">
        <f t="shared" si="7"/>
        <v>718.74</v>
      </c>
      <c r="BI6" s="36">
        <f t="shared" si="7"/>
        <v>694.35</v>
      </c>
      <c r="BJ6" s="36">
        <f t="shared" si="7"/>
        <v>391.4</v>
      </c>
      <c r="BK6" s="36">
        <f t="shared" si="7"/>
        <v>382.65</v>
      </c>
      <c r="BL6" s="36">
        <f t="shared" si="7"/>
        <v>385.06</v>
      </c>
      <c r="BM6" s="36">
        <f t="shared" si="7"/>
        <v>373.09</v>
      </c>
      <c r="BN6" s="36">
        <f t="shared" si="7"/>
        <v>364.71</v>
      </c>
      <c r="BO6" s="35" t="str">
        <f>IF(BO7="","",IF(BO7="-","【-】","【"&amp;SUBSTITUTE(TEXT(BO7,"#,##0.00"),"-","△")&amp;"】"))</f>
        <v>【270.87】</v>
      </c>
      <c r="BP6" s="36">
        <f>IF(BP7="",NA(),BP7)</f>
        <v>85.1</v>
      </c>
      <c r="BQ6" s="36">
        <f t="shared" ref="BQ6:BY6" si="8">IF(BQ7="",NA(),BQ7)</f>
        <v>85.87</v>
      </c>
      <c r="BR6" s="36">
        <f t="shared" si="8"/>
        <v>98.27</v>
      </c>
      <c r="BS6" s="36">
        <f t="shared" si="8"/>
        <v>94.7</v>
      </c>
      <c r="BT6" s="36">
        <f t="shared" si="8"/>
        <v>95.94</v>
      </c>
      <c r="BU6" s="36">
        <f t="shared" si="8"/>
        <v>95.91</v>
      </c>
      <c r="BV6" s="36">
        <f t="shared" si="8"/>
        <v>96.1</v>
      </c>
      <c r="BW6" s="36">
        <f t="shared" si="8"/>
        <v>99.07</v>
      </c>
      <c r="BX6" s="36">
        <f t="shared" si="8"/>
        <v>99.99</v>
      </c>
      <c r="BY6" s="36">
        <f t="shared" si="8"/>
        <v>100.65</v>
      </c>
      <c r="BZ6" s="35" t="str">
        <f>IF(BZ7="","",IF(BZ7="-","【-】","【"&amp;SUBSTITUTE(TEXT(BZ7,"#,##0.00"),"-","△")&amp;"】"))</f>
        <v>【105.59】</v>
      </c>
      <c r="CA6" s="36">
        <f>IF(CA7="",NA(),CA7)</f>
        <v>167.88</v>
      </c>
      <c r="CB6" s="36">
        <f t="shared" ref="CB6:CJ6" si="9">IF(CB7="",NA(),CB7)</f>
        <v>165.57</v>
      </c>
      <c r="CC6" s="36">
        <f t="shared" si="9"/>
        <v>145.9</v>
      </c>
      <c r="CD6" s="36">
        <f t="shared" si="9"/>
        <v>150.80000000000001</v>
      </c>
      <c r="CE6" s="36">
        <f t="shared" si="9"/>
        <v>149.28</v>
      </c>
      <c r="CF6" s="36">
        <f t="shared" si="9"/>
        <v>179.29</v>
      </c>
      <c r="CG6" s="36">
        <f t="shared" si="9"/>
        <v>178.39</v>
      </c>
      <c r="CH6" s="36">
        <f t="shared" si="9"/>
        <v>173.03</v>
      </c>
      <c r="CI6" s="36">
        <f t="shared" si="9"/>
        <v>171.15</v>
      </c>
      <c r="CJ6" s="36">
        <f t="shared" si="9"/>
        <v>170.19</v>
      </c>
      <c r="CK6" s="35" t="str">
        <f>IF(CK7="","",IF(CK7="-","【-】","【"&amp;SUBSTITUTE(TEXT(CK7,"#,##0.00"),"-","△")&amp;"】"))</f>
        <v>【163.27】</v>
      </c>
      <c r="CL6" s="36">
        <f>IF(CL7="",NA(),CL7)</f>
        <v>60</v>
      </c>
      <c r="CM6" s="36">
        <f t="shared" ref="CM6:CU6" si="10">IF(CM7="",NA(),CM7)</f>
        <v>68.010000000000005</v>
      </c>
      <c r="CN6" s="36">
        <f t="shared" si="10"/>
        <v>66.34</v>
      </c>
      <c r="CO6" s="36">
        <f t="shared" si="10"/>
        <v>67.02</v>
      </c>
      <c r="CP6" s="36">
        <f t="shared" si="10"/>
        <v>60.08</v>
      </c>
      <c r="CQ6" s="36">
        <f t="shared" si="10"/>
        <v>59.09</v>
      </c>
      <c r="CR6" s="36">
        <f t="shared" si="10"/>
        <v>59.23</v>
      </c>
      <c r="CS6" s="36">
        <f t="shared" si="10"/>
        <v>58.58</v>
      </c>
      <c r="CT6" s="36">
        <f t="shared" si="10"/>
        <v>58.53</v>
      </c>
      <c r="CU6" s="36">
        <f t="shared" si="10"/>
        <v>59.01</v>
      </c>
      <c r="CV6" s="35" t="str">
        <f>IF(CV7="","",IF(CV7="-","【-】","【"&amp;SUBSTITUTE(TEXT(CV7,"#,##0.00"),"-","△")&amp;"】"))</f>
        <v>【59.94】</v>
      </c>
      <c r="CW6" s="36">
        <f>IF(CW7="",NA(),CW7)</f>
        <v>90.48</v>
      </c>
      <c r="CX6" s="36">
        <f t="shared" ref="CX6:DF6" si="11">IF(CX7="",NA(),CX7)</f>
        <v>89.86</v>
      </c>
      <c r="CY6" s="36">
        <f t="shared" si="11"/>
        <v>90</v>
      </c>
      <c r="CZ6" s="36">
        <f t="shared" si="11"/>
        <v>89.06</v>
      </c>
      <c r="DA6" s="36">
        <f t="shared" si="11"/>
        <v>89.61</v>
      </c>
      <c r="DB6" s="36">
        <f t="shared" si="11"/>
        <v>85.4</v>
      </c>
      <c r="DC6" s="36">
        <f t="shared" si="11"/>
        <v>85.53</v>
      </c>
      <c r="DD6" s="36">
        <f t="shared" si="11"/>
        <v>85.23</v>
      </c>
      <c r="DE6" s="36">
        <f t="shared" si="11"/>
        <v>85.26</v>
      </c>
      <c r="DF6" s="36">
        <f t="shared" si="11"/>
        <v>85.37</v>
      </c>
      <c r="DG6" s="35" t="str">
        <f>IF(DG7="","",IF(DG7="-","【-】","【"&amp;SUBSTITUTE(TEXT(DG7,"#,##0.00"),"-","△")&amp;"】"))</f>
        <v>【90.22】</v>
      </c>
      <c r="DH6" s="36">
        <f>IF(DH7="",NA(),DH7)</f>
        <v>40.03</v>
      </c>
      <c r="DI6" s="36">
        <f t="shared" ref="DI6:DQ6" si="12">IF(DI7="",NA(),DI7)</f>
        <v>41.2</v>
      </c>
      <c r="DJ6" s="36">
        <f t="shared" si="12"/>
        <v>42.82</v>
      </c>
      <c r="DK6" s="36">
        <f t="shared" si="12"/>
        <v>44.94</v>
      </c>
      <c r="DL6" s="36">
        <f t="shared" si="12"/>
        <v>46.28</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4.95</v>
      </c>
      <c r="DT6" s="36">
        <f t="shared" ref="DT6:EB6" si="13">IF(DT7="",NA(),DT7)</f>
        <v>4.84</v>
      </c>
      <c r="DU6" s="36">
        <f t="shared" si="13"/>
        <v>4.7300000000000004</v>
      </c>
      <c r="DV6" s="35">
        <f t="shared" si="13"/>
        <v>0</v>
      </c>
      <c r="DW6" s="36">
        <f t="shared" si="13"/>
        <v>5.61</v>
      </c>
      <c r="DX6" s="36">
        <f t="shared" si="13"/>
        <v>7.8</v>
      </c>
      <c r="DY6" s="36">
        <f t="shared" si="13"/>
        <v>8.39</v>
      </c>
      <c r="DZ6" s="36">
        <f t="shared" si="13"/>
        <v>10.09</v>
      </c>
      <c r="EA6" s="36">
        <f t="shared" si="13"/>
        <v>10.54</v>
      </c>
      <c r="EB6" s="36">
        <f t="shared" si="13"/>
        <v>12.03</v>
      </c>
      <c r="EC6" s="35" t="str">
        <f>IF(EC7="","",IF(EC7="-","【-】","【"&amp;SUBSTITUTE(TEXT(EC7,"#,##0.00"),"-","△")&amp;"】"))</f>
        <v>【15.00】</v>
      </c>
      <c r="ED6" s="36">
        <f>IF(ED7="",NA(),ED7)</f>
        <v>0.85</v>
      </c>
      <c r="EE6" s="36">
        <f t="shared" ref="EE6:EM6" si="14">IF(EE7="",NA(),EE7)</f>
        <v>0.96</v>
      </c>
      <c r="EF6" s="36">
        <f t="shared" si="14"/>
        <v>0.17</v>
      </c>
      <c r="EG6" s="35">
        <f t="shared" si="14"/>
        <v>0</v>
      </c>
      <c r="EH6" s="36">
        <f t="shared" si="14"/>
        <v>0.1</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328341</v>
      </c>
      <c r="D7" s="38">
        <v>46</v>
      </c>
      <c r="E7" s="38">
        <v>1</v>
      </c>
      <c r="F7" s="38">
        <v>0</v>
      </c>
      <c r="G7" s="38">
        <v>1</v>
      </c>
      <c r="H7" s="38" t="s">
        <v>105</v>
      </c>
      <c r="I7" s="38" t="s">
        <v>106</v>
      </c>
      <c r="J7" s="38" t="s">
        <v>107</v>
      </c>
      <c r="K7" s="38" t="s">
        <v>108</v>
      </c>
      <c r="L7" s="38" t="s">
        <v>109</v>
      </c>
      <c r="M7" s="38"/>
      <c r="N7" s="39" t="s">
        <v>110</v>
      </c>
      <c r="O7" s="39">
        <v>50.39</v>
      </c>
      <c r="P7" s="39">
        <v>98.39</v>
      </c>
      <c r="Q7" s="39">
        <v>2647</v>
      </c>
      <c r="R7" s="39" t="s">
        <v>110</v>
      </c>
      <c r="S7" s="39" t="s">
        <v>110</v>
      </c>
      <c r="T7" s="39" t="s">
        <v>110</v>
      </c>
      <c r="U7" s="39">
        <v>36921</v>
      </c>
      <c r="V7" s="39">
        <v>82</v>
      </c>
      <c r="W7" s="39">
        <v>450.26</v>
      </c>
      <c r="X7" s="39">
        <v>94.45</v>
      </c>
      <c r="Y7" s="39">
        <v>96.26</v>
      </c>
      <c r="Z7" s="39">
        <v>108.3</v>
      </c>
      <c r="AA7" s="39">
        <v>105.52</v>
      </c>
      <c r="AB7" s="39">
        <v>110.53</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448.86</v>
      </c>
      <c r="AU7" s="39">
        <v>291.99</v>
      </c>
      <c r="AV7" s="39">
        <v>170.49</v>
      </c>
      <c r="AW7" s="39">
        <v>182.91</v>
      </c>
      <c r="AX7" s="39">
        <v>181.65</v>
      </c>
      <c r="AY7" s="39">
        <v>852.01</v>
      </c>
      <c r="AZ7" s="39">
        <v>909.68</v>
      </c>
      <c r="BA7" s="39">
        <v>382.09</v>
      </c>
      <c r="BB7" s="39">
        <v>371.31</v>
      </c>
      <c r="BC7" s="39">
        <v>377.63</v>
      </c>
      <c r="BD7" s="39">
        <v>262.87</v>
      </c>
      <c r="BE7" s="39">
        <v>745.77</v>
      </c>
      <c r="BF7" s="39">
        <v>752.4</v>
      </c>
      <c r="BG7" s="39">
        <v>743.4</v>
      </c>
      <c r="BH7" s="39">
        <v>718.74</v>
      </c>
      <c r="BI7" s="39">
        <v>694.35</v>
      </c>
      <c r="BJ7" s="39">
        <v>391.4</v>
      </c>
      <c r="BK7" s="39">
        <v>382.65</v>
      </c>
      <c r="BL7" s="39">
        <v>385.06</v>
      </c>
      <c r="BM7" s="39">
        <v>373.09</v>
      </c>
      <c r="BN7" s="39">
        <v>364.71</v>
      </c>
      <c r="BO7" s="39">
        <v>270.87</v>
      </c>
      <c r="BP7" s="39">
        <v>85.1</v>
      </c>
      <c r="BQ7" s="39">
        <v>85.87</v>
      </c>
      <c r="BR7" s="39">
        <v>98.27</v>
      </c>
      <c r="BS7" s="39">
        <v>94.7</v>
      </c>
      <c r="BT7" s="39">
        <v>95.94</v>
      </c>
      <c r="BU7" s="39">
        <v>95.91</v>
      </c>
      <c r="BV7" s="39">
        <v>96.1</v>
      </c>
      <c r="BW7" s="39">
        <v>99.07</v>
      </c>
      <c r="BX7" s="39">
        <v>99.99</v>
      </c>
      <c r="BY7" s="39">
        <v>100.65</v>
      </c>
      <c r="BZ7" s="39">
        <v>105.59</v>
      </c>
      <c r="CA7" s="39">
        <v>167.88</v>
      </c>
      <c r="CB7" s="39">
        <v>165.57</v>
      </c>
      <c r="CC7" s="39">
        <v>145.9</v>
      </c>
      <c r="CD7" s="39">
        <v>150.80000000000001</v>
      </c>
      <c r="CE7" s="39">
        <v>149.28</v>
      </c>
      <c r="CF7" s="39">
        <v>179.29</v>
      </c>
      <c r="CG7" s="39">
        <v>178.39</v>
      </c>
      <c r="CH7" s="39">
        <v>173.03</v>
      </c>
      <c r="CI7" s="39">
        <v>171.15</v>
      </c>
      <c r="CJ7" s="39">
        <v>170.19</v>
      </c>
      <c r="CK7" s="39">
        <v>163.27000000000001</v>
      </c>
      <c r="CL7" s="39">
        <v>60</v>
      </c>
      <c r="CM7" s="39">
        <v>68.010000000000005</v>
      </c>
      <c r="CN7" s="39">
        <v>66.34</v>
      </c>
      <c r="CO7" s="39">
        <v>67.02</v>
      </c>
      <c r="CP7" s="39">
        <v>60.08</v>
      </c>
      <c r="CQ7" s="39">
        <v>59.09</v>
      </c>
      <c r="CR7" s="39">
        <v>59.23</v>
      </c>
      <c r="CS7" s="39">
        <v>58.58</v>
      </c>
      <c r="CT7" s="39">
        <v>58.53</v>
      </c>
      <c r="CU7" s="39">
        <v>59.01</v>
      </c>
      <c r="CV7" s="39">
        <v>59.94</v>
      </c>
      <c r="CW7" s="39">
        <v>90.48</v>
      </c>
      <c r="CX7" s="39">
        <v>89.86</v>
      </c>
      <c r="CY7" s="39">
        <v>90</v>
      </c>
      <c r="CZ7" s="39">
        <v>89.06</v>
      </c>
      <c r="DA7" s="39">
        <v>89.61</v>
      </c>
      <c r="DB7" s="39">
        <v>85.4</v>
      </c>
      <c r="DC7" s="39">
        <v>85.53</v>
      </c>
      <c r="DD7" s="39">
        <v>85.23</v>
      </c>
      <c r="DE7" s="39">
        <v>85.26</v>
      </c>
      <c r="DF7" s="39">
        <v>85.37</v>
      </c>
      <c r="DG7" s="39">
        <v>90.22</v>
      </c>
      <c r="DH7" s="39">
        <v>40.03</v>
      </c>
      <c r="DI7" s="39">
        <v>41.2</v>
      </c>
      <c r="DJ7" s="39">
        <v>42.82</v>
      </c>
      <c r="DK7" s="39">
        <v>44.94</v>
      </c>
      <c r="DL7" s="39">
        <v>46.28</v>
      </c>
      <c r="DM7" s="39">
        <v>36.36</v>
      </c>
      <c r="DN7" s="39">
        <v>37.340000000000003</v>
      </c>
      <c r="DO7" s="39">
        <v>44.31</v>
      </c>
      <c r="DP7" s="39">
        <v>45.75</v>
      </c>
      <c r="DQ7" s="39">
        <v>46.9</v>
      </c>
      <c r="DR7" s="39">
        <v>47.91</v>
      </c>
      <c r="DS7" s="39">
        <v>4.95</v>
      </c>
      <c r="DT7" s="39">
        <v>4.84</v>
      </c>
      <c r="DU7" s="39">
        <v>4.7300000000000004</v>
      </c>
      <c r="DV7" s="39">
        <v>0</v>
      </c>
      <c r="DW7" s="39">
        <v>5.61</v>
      </c>
      <c r="DX7" s="39">
        <v>7.8</v>
      </c>
      <c r="DY7" s="39">
        <v>8.39</v>
      </c>
      <c r="DZ7" s="39">
        <v>10.09</v>
      </c>
      <c r="EA7" s="39">
        <v>10.54</v>
      </c>
      <c r="EB7" s="39">
        <v>12.03</v>
      </c>
      <c r="EC7" s="39">
        <v>15</v>
      </c>
      <c r="ED7" s="39">
        <v>0.85</v>
      </c>
      <c r="EE7" s="39">
        <v>0.96</v>
      </c>
      <c r="EF7" s="39">
        <v>0.17</v>
      </c>
      <c r="EG7" s="39">
        <v>0</v>
      </c>
      <c r="EH7" s="39">
        <v>0.1</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2018-02-08T02:36:16Z</cp:lastPrinted>
  <dcterms:created xsi:type="dcterms:W3CDTF">2017-12-25T01:33:59Z</dcterms:created>
  <dcterms:modified xsi:type="dcterms:W3CDTF">2018-02-08T02:51:38Z</dcterms:modified>
  <cp:category/>
</cp:coreProperties>
</file>