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9\公営企業に係る「経営比較分析表」の打ち返しについて\【経営比較分析表】下水道事業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<sst xmlns="http://schemas.openxmlformats.org/spreadsheetml/2006/main" count="240" uniqueCount="126">
  <si>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</si>
  <si>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</si>
  <si>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</si>
  <si>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</si>
  <si>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</si>
  <si>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</si>
  <si>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</si>
  <si>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</si>
  <si>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</si>
  <si>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</si>
  <si>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</si>
  <si>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</si>
  <si>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</si>
  <si>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</si>
  <si>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</si>
  <si>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</si>
  <si>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</si>
  <si>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</si>
  <si>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</si>
  <si>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</si>
  <si>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</si>
  <si>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</si>
  <si>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</si>
  <si>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</si>
  <si>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</si>
  <si>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</si>
  <si>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</si>
  <si>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</si>
  <si>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</si>
  <si>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</si>
  <si>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</si>
  <si>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</si>
  <si>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</si>
  <si>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</si>
  <si>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</si>
  <si>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</si>
  <si>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</si>
  <si>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</si>
  <si>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</si>
  <si>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</si>
  <si>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</si>
  <si>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</si>
  <si>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</si>
  <si>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</si>
  <si>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</si>
  <si>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</si>
  <si>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</si>
  <si>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</si>
  <si>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</si>
  <si>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</si>
  <si>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</si>
  <si>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</si>
  <si>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</si>
  <si>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</si>
  <si>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</si>
  <si>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</si>
  <si>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</si>
  <si>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</si>
  <si>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</si>
  <si>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</si>
  <si>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</si>
  <si>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</si>
  <si>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</si>
  <si>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</si>
  <si>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</si>
  <si>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</si>
  <si>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</si>
  <si>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</si>
  <si>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</si>
  <si>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</si>
  <si>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</si>
  <si>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</si>
  <si>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</si>
  <si>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</si>
  <si>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</si>
  <si>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</si>
  <si>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</si>
  <si>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</si>
  <si>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</si>
  <si>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</si>
  <si>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</si>
  <si>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</si>
  <si>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</si>
  <si>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</si>
  <si>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</si>
  <si>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</si>
  <si>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</si>
  <si>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</si>
  <si>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</si>
  <si>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</si>
  <si>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</si>
  <si>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</si>
  <si>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</si>
  <si>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</si>
  <si>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</si>
  <si>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</si>
  <si>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</si>
  <si>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</si>
  <si>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</si>
  <si>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</si>
  <si>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</si>
  <si>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</si>
  <si>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</si>
  <si>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</si>
  <si>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</si>
  <si>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</si>
  <si>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</si>
  <si>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</si>
  <si>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</si>
  <si>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</si>
  <si>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島根県　隠岐の島町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</si>
  <si>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</si>
  <si>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</si>
  <si>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</si>
  <si>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</si>
  <si>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</si>
  <si>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</si>
  <si>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</si>
  <si>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</si>
  <si>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</si>
  <si>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</si>
  <si>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</si>
  <si>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3">
      <t>ヒセッチ</t>
    </rPh>
    <phoneticPr fontId="4"/>
  </si>
  <si>
    <t>③平成8年供用開始で、耐用年数内であり管渠改善は実施していない。</t>
    <rPh sb="1" eb="3">
      <t>ヘイセイ</t>
    </rPh>
    <rPh sb="4" eb="5">
      <t>ネン</t>
    </rPh>
    <rPh sb="5" eb="9">
      <t>キョウヨウカイシ</t>
    </rPh>
    <rPh sb="11" eb="15">
      <t>タイヨウネンスウ</t>
    </rPh>
    <rPh sb="15" eb="16">
      <t>ナイ</t>
    </rPh>
    <rPh sb="19" eb="21">
      <t>カンキョ</t>
    </rPh>
    <rPh sb="21" eb="23">
      <t>カイゼン</t>
    </rPh>
    <rPh sb="24" eb="26">
      <t>ジッシ</t>
    </rPh>
    <phoneticPr fontId="4"/>
  </si>
  <si>
    <t>漁業集落排水事業は、施設整備済で企業債残高は減少している。各比率とも類似団体と比較して良好である。今後、長寿命化計画により効率的な維持管理に努める。</t>
    <rPh sb="0" eb="4">
      <t>ギョギョウシュウラク</t>
    </rPh>
    <rPh sb="4" eb="6">
      <t>ハイスイ</t>
    </rPh>
    <rPh sb="6" eb="8">
      <t>ジギョウ</t>
    </rPh>
    <rPh sb="10" eb="14">
      <t>シセツセイビ</t>
    </rPh>
    <rPh sb="14" eb="15">
      <t>ズミ</t>
    </rPh>
    <rPh sb="16" eb="19">
      <t>キギョウサイ</t>
    </rPh>
    <rPh sb="19" eb="21">
      <t>ザンダカ</t>
    </rPh>
    <rPh sb="22" eb="24">
      <t>ゲンショウ</t>
    </rPh>
    <rPh sb="29" eb="32">
      <t>カクヒリツ</t>
    </rPh>
    <rPh sb="34" eb="38">
      <t>ルイジダンタイ</t>
    </rPh>
    <rPh sb="39" eb="41">
      <t>ヒカク</t>
    </rPh>
    <rPh sb="43" eb="45">
      <t>リョウコウ</t>
    </rPh>
    <rPh sb="49" eb="51">
      <t>コンゴ</t>
    </rPh>
    <rPh sb="52" eb="56">
      <t>チョウジュミョウカ</t>
    </rPh>
    <rPh sb="56" eb="58">
      <t>ケイカク</t>
    </rPh>
    <rPh sb="61" eb="64">
      <t>コウリツテキ</t>
    </rPh>
    <rPh sb="65" eb="69">
      <t>イジカンリ</t>
    </rPh>
    <rPh sb="70" eb="71">
      <t>ツト</t>
    </rPh>
    <phoneticPr fontId="4"/>
  </si>
  <si>
    <t>①100％超で推移しているが、使用料以外の収入に依存している部分が多い。
④施設整備済であるため類似団体に比較して低く減少傾向にある。
⑤H27年度まで汚水処理費を過剰に計上しており、H28年度より適正化したため数値が上昇している。
⑥上記⑤と同様に汚水処理費を過剰に計上しており、H28年度より適正化したため数値が減少している。
⑦類似団体に比較してやや高い。
⑧類似団体に比較して高い。
類似団体に比較して良好である。</t>
    <rPh sb="5" eb="6">
      <t>チョウ</t>
    </rPh>
    <rPh sb="7" eb="9">
      <t>スイイ</t>
    </rPh>
    <rPh sb="15" eb="18">
      <t>シヨウリョウ</t>
    </rPh>
    <rPh sb="18" eb="20">
      <t>イガイ</t>
    </rPh>
    <rPh sb="21" eb="23">
      <t>シュウニュウ</t>
    </rPh>
    <rPh sb="24" eb="26">
      <t>イゾン</t>
    </rPh>
    <rPh sb="30" eb="32">
      <t>ブブン</t>
    </rPh>
    <rPh sb="33" eb="34">
      <t>オオ</t>
    </rPh>
    <rPh sb="38" eb="40">
      <t>シセツ</t>
    </rPh>
    <rPh sb="40" eb="42">
      <t>セイビ</t>
    </rPh>
    <rPh sb="42" eb="43">
      <t>ズミ</t>
    </rPh>
    <rPh sb="48" eb="52">
      <t>ルイジダンタイ</t>
    </rPh>
    <rPh sb="53" eb="55">
      <t>ヒカク</t>
    </rPh>
    <rPh sb="57" eb="58">
      <t>ヒク</t>
    </rPh>
    <rPh sb="59" eb="63">
      <t>ゲンショウケイコウ</t>
    </rPh>
    <rPh sb="72" eb="74">
      <t>ネンド</t>
    </rPh>
    <rPh sb="76" eb="80">
      <t>オスイショリ</t>
    </rPh>
    <rPh sb="80" eb="81">
      <t>ヒ</t>
    </rPh>
    <rPh sb="82" eb="84">
      <t>カジョウ</t>
    </rPh>
    <rPh sb="85" eb="87">
      <t>ケイジョウ</t>
    </rPh>
    <rPh sb="95" eb="97">
      <t>ネンド</t>
    </rPh>
    <rPh sb="99" eb="102">
      <t>テキセイカ</t>
    </rPh>
    <rPh sb="106" eb="108">
      <t>スウチ</t>
    </rPh>
    <rPh sb="109" eb="111">
      <t>ジョウショウ</t>
    </rPh>
    <rPh sb="118" eb="120">
      <t>ジョウキ</t>
    </rPh>
    <rPh sb="122" eb="124">
      <t>ドウヨウ</t>
    </rPh>
    <rPh sb="125" eb="129">
      <t>オスイショリ</t>
    </rPh>
    <rPh sb="129" eb="130">
      <t>ヒ</t>
    </rPh>
    <rPh sb="131" eb="133">
      <t>カジョウ</t>
    </rPh>
    <rPh sb="134" eb="136">
      <t>ケイジョウ</t>
    </rPh>
    <rPh sb="144" eb="146">
      <t>ネンド</t>
    </rPh>
    <rPh sb="148" eb="150">
      <t>テキセイ</t>
    </rPh>
    <rPh sb="150" eb="151">
      <t>カ</t>
    </rPh>
    <rPh sb="155" eb="157">
      <t>スウチ</t>
    </rPh>
    <rPh sb="158" eb="160">
      <t>ゲンショウ</t>
    </rPh>
    <rPh sb="167" eb="171">
      <t>ルイジダンタイ</t>
    </rPh>
    <rPh sb="172" eb="174">
      <t>ヒカク</t>
    </rPh>
    <rPh sb="178" eb="179">
      <t>タカ</t>
    </rPh>
    <rPh sb="183" eb="187">
      <t>ルイジダンタイ</t>
    </rPh>
    <rPh sb="188" eb="190">
      <t>ヒカク</t>
    </rPh>
    <rPh sb="192" eb="193">
      <t>タカ</t>
    </rPh>
    <rPh sb="196" eb="200">
      <t>ルイジダンタイ</t>
    </rPh>
    <rPh sb="201" eb="203">
      <t>ヒカク</t>
    </rPh>
    <rPh sb="205" eb="207">
      <t>リョウコウ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</si>
</sst>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09016"/>
        <c:axId val="50601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09016"/>
        <c:axId val="506013328"/>
      </c:lineChart>
      <c:dateAx>
        <c:axId val="50600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3328"/>
        <c:crosses val="autoZero"/>
        <c:auto val="1"/>
        <c:lblOffset val="100"/>
        <c:baseTimeUnit val="years"/>
      </c:dateAx>
      <c:valAx>
        <c:axId val="50601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0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40.4</c:v>
                </c:pt>
                <c:pt idx="1">
                  <c:v>40.68</c:v>
                </c:pt>
                <c:pt idx="2">
                  <c:v>39.659999999999997</c:v>
                </c:pt>
                <c:pt idx="3">
                  <c:v>39.75</c:v>
                </c:pt>
                <c:pt idx="4">
                  <c:v>40.17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21952"/>
        <c:axId val="506018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38.24</c:v>
                </c:pt>
                <c:pt idx="1">
                  <c:v>39.42</c:v>
                </c:pt>
                <c:pt idx="2">
                  <c:v>39.68</c:v>
                </c:pt>
                <c:pt idx="3">
                  <c:v>35.64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21952"/>
        <c:axId val="506018424"/>
      </c:lineChart>
      <c:dateAx>
        <c:axId val="50602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8424"/>
        <c:crosses val="autoZero"/>
        <c:auto val="1"/>
        <c:lblOffset val="100"/>
        <c:baseTimeUnit val="years"/>
      </c:dateAx>
      <c:valAx>
        <c:axId val="506018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2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93.89</c:v>
                </c:pt>
                <c:pt idx="1">
                  <c:v>94.06</c:v>
                </c:pt>
                <c:pt idx="2">
                  <c:v>90.23</c:v>
                </c:pt>
                <c:pt idx="3">
                  <c:v>91.63</c:v>
                </c:pt>
                <c:pt idx="4">
                  <c:v>91.65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8816"/>
        <c:axId val="50601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82.97</c:v>
                </c:pt>
                <c:pt idx="2">
                  <c:v>83.95</c:v>
                </c:pt>
                <c:pt idx="3">
                  <c:v>82.92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8816"/>
        <c:axId val="506016856"/>
      </c:lineChart>
      <c:dateAx>
        <c:axId val="50601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6856"/>
        <c:crosses val="autoZero"/>
        <c:auto val="1"/>
        <c:lblOffset val="100"/>
        <c:baseTimeUnit val="years"/>
      </c:dateAx>
      <c:valAx>
        <c:axId val="50601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104.18</c:v>
                </c:pt>
                <c:pt idx="1">
                  <c:v>100.54</c:v>
                </c:pt>
                <c:pt idx="2">
                  <c:v>100</c:v>
                </c:pt>
                <c:pt idx="3">
                  <c:v>102.77</c:v>
                </c:pt>
                <c:pt idx="4">
                  <c:v>100.25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5288"/>
        <c:axId val="506007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5288"/>
        <c:axId val="506007448"/>
      </c:lineChart>
      <c:dateAx>
        <c:axId val="50601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07448"/>
        <c:crosses val="autoZero"/>
        <c:auto val="1"/>
        <c:lblOffset val="100"/>
        <c:baseTimeUnit val="years"/>
      </c:dateAx>
      <c:valAx>
        <c:axId val="506007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07840"/>
        <c:axId val="50601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07840"/>
        <c:axId val="506010976"/>
      </c:lineChart>
      <c:dateAx>
        <c:axId val="50600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0976"/>
        <c:crosses val="autoZero"/>
        <c:auto val="1"/>
        <c:lblOffset val="100"/>
        <c:baseTimeUnit val="years"/>
      </c:dateAx>
      <c:valAx>
        <c:axId val="50601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0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1760"/>
        <c:axId val="50601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1760"/>
        <c:axId val="506014112"/>
      </c:lineChart>
      <c:dateAx>
        <c:axId val="50601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4112"/>
        <c:crosses val="autoZero"/>
        <c:auto val="1"/>
        <c:lblOffset val="100"/>
        <c:baseTimeUnit val="years"/>
      </c:dateAx>
      <c:valAx>
        <c:axId val="50601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2544"/>
        <c:axId val="50600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2544"/>
        <c:axId val="506004704"/>
      </c:lineChart>
      <c:dateAx>
        <c:axId val="50601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04704"/>
        <c:crosses val="autoZero"/>
        <c:auto val="1"/>
        <c:lblOffset val="100"/>
        <c:baseTimeUnit val="years"/>
      </c:dateAx>
      <c:valAx>
        <c:axId val="50600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0192"/>
        <c:axId val="50601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0192"/>
        <c:axId val="506010584"/>
      </c:lineChart>
      <c:dateAx>
        <c:axId val="50601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0584"/>
        <c:crosses val="autoZero"/>
        <c:auto val="1"/>
        <c:lblOffset val="100"/>
        <c:baseTimeUnit val="years"/>
      </c:dateAx>
      <c:valAx>
        <c:axId val="50601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1394.98</c:v>
                </c:pt>
                <c:pt idx="1">
                  <c:v>1087.4000000000001</c:v>
                </c:pt>
                <c:pt idx="2">
                  <c:v>772.38</c:v>
                </c:pt>
                <c:pt idx="3">
                  <c:v>597.30999999999995</c:v>
                </c:pt>
                <c:pt idx="4">
                  <c:v>586.34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03528"/>
        <c:axId val="50601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827.19</c:v>
                </c:pt>
                <c:pt idx="1">
                  <c:v>817.63</c:v>
                </c:pt>
                <c:pt idx="2">
                  <c:v>830.5</c:v>
                </c:pt>
                <c:pt idx="3">
                  <c:v>1029.24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03528"/>
        <c:axId val="506014504"/>
      </c:lineChart>
      <c:dateAx>
        <c:axId val="506003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14504"/>
        <c:crosses val="autoZero"/>
        <c:auto val="1"/>
        <c:lblOffset val="100"/>
        <c:baseTimeUnit val="years"/>
      </c:dateAx>
      <c:valAx>
        <c:axId val="50601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03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50.99</c:v>
                </c:pt>
                <c:pt idx="1">
                  <c:v>57.88</c:v>
                </c:pt>
                <c:pt idx="2">
                  <c:v>51.03</c:v>
                </c:pt>
                <c:pt idx="3">
                  <c:v>56.42</c:v>
                </c:pt>
                <c:pt idx="4">
                  <c:v>66.260000000000005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04312"/>
        <c:axId val="50600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45.01</c:v>
                </c:pt>
                <c:pt idx="1">
                  <c:v>46.31</c:v>
                </c:pt>
                <c:pt idx="2">
                  <c:v>43.66</c:v>
                </c:pt>
                <c:pt idx="3">
                  <c:v>43.13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04312"/>
        <c:axId val="506005096"/>
      </c:lineChart>
      <c:dateAx>
        <c:axId val="50600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05096"/>
        <c:crosses val="autoZero"/>
        <c:auto val="1"/>
        <c:lblOffset val="100"/>
        <c:baseTimeUnit val="years"/>
      </c:dateAx>
      <c:valAx>
        <c:axId val="50600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0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385.79</c:v>
                </c:pt>
                <c:pt idx="1">
                  <c:v>341.82</c:v>
                </c:pt>
                <c:pt idx="2">
                  <c:v>398.05</c:v>
                </c:pt>
                <c:pt idx="3">
                  <c:v>362.56</c:v>
                </c:pt>
                <c:pt idx="4">
                  <c:v>313.54000000000002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16464"/>
        <c:axId val="50602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350.91</c:v>
                </c:pt>
                <c:pt idx="1">
                  <c:v>349.08</c:v>
                </c:pt>
                <c:pt idx="2">
                  <c:v>382.09</c:v>
                </c:pt>
                <c:pt idx="3">
                  <c:v>392.03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6464"/>
        <c:axId val="506028224"/>
      </c:lineChart>
      <c:dateAx>
        <c:axId val="50601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028224"/>
        <c:crosses val="autoZero"/>
        <c:auto val="1"/>
        <c:lblOffset val="100"/>
        <c:baseTimeUnit val="years"/>
      </c:dateAx>
      <c:valAx>
        <c:axId val="50602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01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C1" zoomScaleNormal="100" workbookViewId="0">
      <selection activeCell="CD33" sqref="CD3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島根県　隠岐の島町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14694</v>
      </c>
      <c r="AM8" s="67"/>
      <c r="AN8" s="67"/>
      <c r="AO8" s="67"/>
      <c r="AP8" s="67"/>
      <c r="AQ8" s="67"/>
      <c r="AR8" s="67"/>
      <c r="AS8" s="67"/>
      <c r="AT8" s="66">
        <f>データ!T6</f>
        <v>242.83</v>
      </c>
      <c r="AU8" s="66"/>
      <c r="AV8" s="66"/>
      <c r="AW8" s="66"/>
      <c r="AX8" s="66"/>
      <c r="AY8" s="66"/>
      <c r="AZ8" s="66"/>
      <c r="BA8" s="66"/>
      <c r="BB8" s="66">
        <f>データ!U6</f>
        <v>60.51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14.16</v>
      </c>
      <c r="Q10" s="66"/>
      <c r="R10" s="66"/>
      <c r="S10" s="66"/>
      <c r="T10" s="66"/>
      <c r="U10" s="66"/>
      <c r="V10" s="66"/>
      <c r="W10" s="66">
        <f>データ!Q6</f>
        <v>101.66</v>
      </c>
      <c r="X10" s="66"/>
      <c r="Y10" s="66"/>
      <c r="Z10" s="66"/>
      <c r="AA10" s="66"/>
      <c r="AB10" s="66"/>
      <c r="AC10" s="66"/>
      <c r="AD10" s="67">
        <f>データ!R6</f>
        <v>3781</v>
      </c>
      <c r="AE10" s="67"/>
      <c r="AF10" s="67"/>
      <c r="AG10" s="67"/>
      <c r="AH10" s="67"/>
      <c r="AI10" s="67"/>
      <c r="AJ10" s="67"/>
      <c r="AK10" s="2"/>
      <c r="AL10" s="67">
        <f>データ!V6</f>
        <v>2061</v>
      </c>
      <c r="AM10" s="67"/>
      <c r="AN10" s="67"/>
      <c r="AO10" s="67"/>
      <c r="AP10" s="67"/>
      <c r="AQ10" s="67"/>
      <c r="AR10" s="67"/>
      <c r="AS10" s="67"/>
      <c r="AT10" s="66">
        <f>データ!W6</f>
        <v>0.78</v>
      </c>
      <c r="AU10" s="66"/>
      <c r="AV10" s="66"/>
      <c r="AW10" s="66"/>
      <c r="AX10" s="66"/>
      <c r="AY10" s="66"/>
      <c r="AZ10" s="66"/>
      <c r="BA10" s="66"/>
      <c r="BB10" s="66">
        <f>データ!X6</f>
        <v>2642.31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56</v>
      </c>
      <c r="N86" s="26" t="s">
        <v>56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325287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14.16</v>
      </c>
      <c r="Q6" s="34">
        <f t="shared" si="3"/>
        <v>101.66</v>
      </c>
      <c r="R6" s="34">
        <f t="shared" si="3"/>
        <v>3781</v>
      </c>
      <c r="S6" s="34">
        <f t="shared" si="3"/>
        <v>14694</v>
      </c>
      <c r="T6" s="34">
        <f t="shared" si="3"/>
        <v>242.83</v>
      </c>
      <c r="U6" s="34">
        <f t="shared" si="3"/>
        <v>60.51</v>
      </c>
      <c r="V6" s="34">
        <f t="shared" si="3"/>
        <v>2061</v>
      </c>
      <c r="W6" s="34">
        <f t="shared" si="3"/>
        <v>0.78</v>
      </c>
      <c r="X6" s="34">
        <f t="shared" si="3"/>
        <v>2642.31</v>
      </c>
      <c r="Y6" s="35">
        <f>IF(Y7="",NA(),Y7)</f>
        <v>104.18</v>
      </c>
      <c r="Z6" s="35">
        <f t="shared" ref="Z6:AH6" si="4">IF(Z7="",NA(),Z7)</f>
        <v>100.54</v>
      </c>
      <c r="AA6" s="35">
        <f t="shared" si="4"/>
        <v>100</v>
      </c>
      <c r="AB6" s="35">
        <f t="shared" si="4"/>
        <v>102.77</v>
      </c>
      <c r="AC6" s="35">
        <f t="shared" si="4"/>
        <v>100.25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1394.98</v>
      </c>
      <c r="BG6" s="35">
        <f t="shared" ref="BG6:BO6" si="7">IF(BG7="",NA(),BG7)</f>
        <v>1087.4000000000001</v>
      </c>
      <c r="BH6" s="35">
        <f t="shared" si="7"/>
        <v>772.38</v>
      </c>
      <c r="BI6" s="35">
        <f t="shared" si="7"/>
        <v>597.30999999999995</v>
      </c>
      <c r="BJ6" s="35">
        <f t="shared" si="7"/>
        <v>586.34</v>
      </c>
      <c r="BK6" s="35">
        <f t="shared" si="7"/>
        <v>827.19</v>
      </c>
      <c r="BL6" s="35">
        <f t="shared" si="7"/>
        <v>817.63</v>
      </c>
      <c r="BM6" s="35">
        <f t="shared" si="7"/>
        <v>830.5</v>
      </c>
      <c r="BN6" s="35">
        <f t="shared" si="7"/>
        <v>1029.24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50.99</v>
      </c>
      <c r="BR6" s="35">
        <f t="shared" ref="BR6:BZ6" si="8">IF(BR7="",NA(),BR7)</f>
        <v>57.88</v>
      </c>
      <c r="BS6" s="35">
        <f t="shared" si="8"/>
        <v>51.03</v>
      </c>
      <c r="BT6" s="35">
        <f t="shared" si="8"/>
        <v>56.42</v>
      </c>
      <c r="BU6" s="35">
        <f t="shared" si="8"/>
        <v>66.260000000000005</v>
      </c>
      <c r="BV6" s="35">
        <f t="shared" si="8"/>
        <v>45.01</v>
      </c>
      <c r="BW6" s="35">
        <f t="shared" si="8"/>
        <v>46.31</v>
      </c>
      <c r="BX6" s="35">
        <f t="shared" si="8"/>
        <v>43.66</v>
      </c>
      <c r="BY6" s="35">
        <f t="shared" si="8"/>
        <v>43.13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385.79</v>
      </c>
      <c r="CC6" s="35">
        <f t="shared" ref="CC6:CK6" si="9">IF(CC7="",NA(),CC7)</f>
        <v>341.82</v>
      </c>
      <c r="CD6" s="35">
        <f t="shared" si="9"/>
        <v>398.05</v>
      </c>
      <c r="CE6" s="35">
        <f t="shared" si="9"/>
        <v>362.56</v>
      </c>
      <c r="CF6" s="35">
        <f t="shared" si="9"/>
        <v>313.54000000000002</v>
      </c>
      <c r="CG6" s="35">
        <f t="shared" si="9"/>
        <v>350.91</v>
      </c>
      <c r="CH6" s="35">
        <f t="shared" si="9"/>
        <v>349.08</v>
      </c>
      <c r="CI6" s="35">
        <f t="shared" si="9"/>
        <v>382.09</v>
      </c>
      <c r="CJ6" s="35">
        <f t="shared" si="9"/>
        <v>392.03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>
        <f>IF(CM7="",NA(),CM7)</f>
        <v>40.4</v>
      </c>
      <c r="CN6" s="35">
        <f t="shared" ref="CN6:CV6" si="10">IF(CN7="",NA(),CN7)</f>
        <v>40.68</v>
      </c>
      <c r="CO6" s="35">
        <f t="shared" si="10"/>
        <v>39.659999999999997</v>
      </c>
      <c r="CP6" s="35">
        <f t="shared" si="10"/>
        <v>39.75</v>
      </c>
      <c r="CQ6" s="35">
        <f t="shared" si="10"/>
        <v>40.17</v>
      </c>
      <c r="CR6" s="35">
        <f t="shared" si="10"/>
        <v>38.24</v>
      </c>
      <c r="CS6" s="35">
        <f t="shared" si="10"/>
        <v>39.42</v>
      </c>
      <c r="CT6" s="35">
        <f t="shared" si="10"/>
        <v>39.68</v>
      </c>
      <c r="CU6" s="35">
        <f t="shared" si="10"/>
        <v>35.64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93.89</v>
      </c>
      <c r="CY6" s="35">
        <f t="shared" ref="CY6:DG6" si="11">IF(CY7="",NA(),CY7)</f>
        <v>94.06</v>
      </c>
      <c r="CZ6" s="35">
        <f t="shared" si="11"/>
        <v>90.23</v>
      </c>
      <c r="DA6" s="35">
        <f t="shared" si="11"/>
        <v>91.63</v>
      </c>
      <c r="DB6" s="35">
        <f t="shared" si="11"/>
        <v>91.65</v>
      </c>
      <c r="DC6" s="35">
        <f t="shared" si="11"/>
        <v>81.84</v>
      </c>
      <c r="DD6" s="35">
        <f t="shared" si="11"/>
        <v>82.97</v>
      </c>
      <c r="DE6" s="35">
        <f t="shared" si="11"/>
        <v>83.95</v>
      </c>
      <c r="DF6" s="35">
        <f t="shared" si="11"/>
        <v>82.92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0.14000000000000001</v>
      </c>
      <c r="EL6" s="35">
        <f t="shared" si="14"/>
        <v>0.05</v>
      </c>
      <c r="EM6" s="35">
        <f t="shared" si="14"/>
        <v>0.18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325287</v>
      </c>
      <c r="D7" s="37">
        <v>47</v>
      </c>
      <c r="E7" s="37">
        <v>17</v>
      </c>
      <c r="F7" s="37">
        <v>6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14.16</v>
      </c>
      <c r="Q7" s="38">
        <v>101.66</v>
      </c>
      <c r="R7" s="38">
        <v>3781</v>
      </c>
      <c r="S7" s="38">
        <v>14694</v>
      </c>
      <c r="T7" s="38">
        <v>242.83</v>
      </c>
      <c r="U7" s="38">
        <v>60.51</v>
      </c>
      <c r="V7" s="38">
        <v>2061</v>
      </c>
      <c r="W7" s="38">
        <v>0.78</v>
      </c>
      <c r="X7" s="38">
        <v>2642.31</v>
      </c>
      <c r="Y7" s="38">
        <v>104.18</v>
      </c>
      <c r="Z7" s="38">
        <v>100.54</v>
      </c>
      <c r="AA7" s="38">
        <v>100</v>
      </c>
      <c r="AB7" s="38">
        <v>102.77</v>
      </c>
      <c r="AC7" s="38">
        <v>100.25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1394.98</v>
      </c>
      <c r="BG7" s="38">
        <v>1087.4000000000001</v>
      </c>
      <c r="BH7" s="38">
        <v>772.38</v>
      </c>
      <c r="BI7" s="38">
        <v>597.30999999999995</v>
      </c>
      <c r="BJ7" s="38">
        <v>586.34</v>
      </c>
      <c r="BK7" s="38">
        <v>827.19</v>
      </c>
      <c r="BL7" s="38">
        <v>817.63</v>
      </c>
      <c r="BM7" s="38">
        <v>830.5</v>
      </c>
      <c r="BN7" s="38">
        <v>1029.24</v>
      </c>
      <c r="BO7" s="38">
        <v>1063.93</v>
      </c>
      <c r="BP7" s="38">
        <v>985.48</v>
      </c>
      <c r="BQ7" s="38">
        <v>50.99</v>
      </c>
      <c r="BR7" s="38">
        <v>57.88</v>
      </c>
      <c r="BS7" s="38">
        <v>51.03</v>
      </c>
      <c r="BT7" s="38">
        <v>56.42</v>
      </c>
      <c r="BU7" s="38">
        <v>66.260000000000005</v>
      </c>
      <c r="BV7" s="38">
        <v>45.01</v>
      </c>
      <c r="BW7" s="38">
        <v>46.31</v>
      </c>
      <c r="BX7" s="38">
        <v>43.66</v>
      </c>
      <c r="BY7" s="38">
        <v>43.13</v>
      </c>
      <c r="BZ7" s="38">
        <v>46.26</v>
      </c>
      <c r="CA7" s="38">
        <v>45.38</v>
      </c>
      <c r="CB7" s="38">
        <v>385.79</v>
      </c>
      <c r="CC7" s="38">
        <v>341.82</v>
      </c>
      <c r="CD7" s="38">
        <v>398.05</v>
      </c>
      <c r="CE7" s="38">
        <v>362.56</v>
      </c>
      <c r="CF7" s="38">
        <v>313.54000000000002</v>
      </c>
      <c r="CG7" s="38">
        <v>350.91</v>
      </c>
      <c r="CH7" s="38">
        <v>349.08</v>
      </c>
      <c r="CI7" s="38">
        <v>382.09</v>
      </c>
      <c r="CJ7" s="38">
        <v>392.03</v>
      </c>
      <c r="CK7" s="38">
        <v>376.4</v>
      </c>
      <c r="CL7" s="38">
        <v>377.04</v>
      </c>
      <c r="CM7" s="38">
        <v>40.4</v>
      </c>
      <c r="CN7" s="38">
        <v>40.68</v>
      </c>
      <c r="CO7" s="38">
        <v>39.659999999999997</v>
      </c>
      <c r="CP7" s="38">
        <v>39.75</v>
      </c>
      <c r="CQ7" s="38">
        <v>40.17</v>
      </c>
      <c r="CR7" s="38">
        <v>38.24</v>
      </c>
      <c r="CS7" s="38">
        <v>39.42</v>
      </c>
      <c r="CT7" s="38">
        <v>39.68</v>
      </c>
      <c r="CU7" s="38">
        <v>35.64</v>
      </c>
      <c r="CV7" s="38">
        <v>33.729999999999997</v>
      </c>
      <c r="CW7" s="38">
        <v>34.15</v>
      </c>
      <c r="CX7" s="38">
        <v>93.89</v>
      </c>
      <c r="CY7" s="38">
        <v>94.06</v>
      </c>
      <c r="CZ7" s="38">
        <v>90.23</v>
      </c>
      <c r="DA7" s="38">
        <v>91.63</v>
      </c>
      <c r="DB7" s="38">
        <v>91.65</v>
      </c>
      <c r="DC7" s="38">
        <v>81.84</v>
      </c>
      <c r="DD7" s="38">
        <v>82.97</v>
      </c>
      <c r="DE7" s="38">
        <v>83.95</v>
      </c>
      <c r="DF7" s="38">
        <v>82.92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0.14000000000000001</v>
      </c>
      <c r="EL7" s="38">
        <v>0.05</v>
      </c>
      <c r="EM7" s="38">
        <v>0.18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