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上下水道課\業務係\下水道業務\3.各種調査\財政係から\H29\公営企業に係る「経営比較分析表」の打ち返しについて\【経営比較分析表】下水道事業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<sst xmlns="http://schemas.openxmlformats.org/spreadsheetml/2006/main" count="240" uniqueCount="126">
  <si>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</si>
  <si>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</si>
  <si>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</si>
  <si>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</si>
  <si>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</si>
  <si>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</si>
  <si>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</si>
  <si>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</si>
  <si>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</si>
  <si>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</si>
  <si>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</si>
  <si>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</si>
  <si>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</si>
  <si>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</si>
  <si>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</si>
  <si>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</si>
  <si>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</si>
  <si>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</si>
  <si>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</si>
  <si>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</si>
  <si>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</si>
  <si>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</si>
  <si>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</si>
  <si>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</si>
  <si>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</si>
  <si>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</si>
  <si>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</si>
  <si>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</si>
  <si>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</si>
  <si>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</si>
  <si>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</si>
  <si>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</si>
  <si>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</si>
  <si>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</si>
  <si>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</si>
  <si>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</si>
  <si>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</si>
  <si>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</si>
  <si>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</si>
  <si>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</si>
  <si>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</si>
  <si>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</si>
  <si>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</si>
  <si>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</si>
  <si>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</si>
  <si>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</si>
  <si>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</si>
  <si>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</si>
  <si>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</si>
  <si>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</si>
  <si>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</si>
  <si>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</si>
  <si>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</si>
  <si>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</si>
  <si>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</si>
  <si>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</si>
  <si>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</si>
  <si>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</si>
  <si>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</si>
  <si>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</si>
  <si>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</si>
  <si>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</si>
  <si>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</si>
  <si>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</si>
  <si>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</si>
  <si>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</si>
  <si>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</si>
  <si>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</si>
  <si>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</si>
  <si>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</si>
  <si>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</si>
  <si>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</si>
  <si>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</si>
  <si>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</si>
  <si>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</si>
  <si>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</si>
  <si>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</si>
  <si>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</si>
  <si>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</si>
  <si>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</si>
  <si>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</si>
  <si>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</si>
  <si>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</si>
  <si>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</si>
  <si>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</si>
  <si>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</si>
  <si>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</si>
  <si>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</si>
  <si>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</si>
  <si>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</si>
  <si>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</si>
  <si>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</si>
  <si>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</si>
  <si>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</si>
  <si>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</si>
  <si>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</si>
  <si>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</si>
  <si>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</si>
  <si>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</si>
  <si>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</si>
  <si>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</si>
  <si>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</si>
  <si>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</si>
  <si>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</si>
  <si>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</si>
  <si>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</si>
  <si>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</si>
  <si>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</si>
  <si>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</si>
  <si>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</si>
  <si>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島根県　隠岐の島町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</si>
  <si>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</si>
  <si>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</si>
  <si>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</si>
  <si>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</si>
  <si>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</si>
  <si>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</si>
  <si>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</si>
  <si>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</si>
  <si>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</si>
  <si>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</si>
  <si>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</si>
  <si>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3">
      <t>ヒセッチ</t>
    </rPh>
    <phoneticPr fontId="4"/>
  </si>
  <si>
    <t>③平成15年度から供用開始で、耐用年数内であり管渠改善は実施していない。</t>
    <rPh sb="1" eb="3">
      <t>ヘイセイ</t>
    </rPh>
    <rPh sb="5" eb="7">
      <t>ネンド</t>
    </rPh>
    <rPh sb="9" eb="13">
      <t>キョウヨウカイシ</t>
    </rPh>
    <rPh sb="15" eb="19">
      <t>タイヨウネンスウ</t>
    </rPh>
    <rPh sb="19" eb="20">
      <t>ナイ</t>
    </rPh>
    <rPh sb="23" eb="25">
      <t>カンキョ</t>
    </rPh>
    <rPh sb="25" eb="27">
      <t>カイゼン</t>
    </rPh>
    <rPh sb="28" eb="30">
      <t>ジッシ</t>
    </rPh>
    <phoneticPr fontId="4"/>
  </si>
  <si>
    <t>農業集落排水事業は、施設整備済で企業債残高は減少している。各比率も類似団体と比較して良好である。今後、長寿命化計画により効率的な維持管理に努める。</t>
    <rPh sb="0" eb="4">
      <t>ノウギョウシュウラク</t>
    </rPh>
    <rPh sb="4" eb="6">
      <t>ハイスイ</t>
    </rPh>
    <rPh sb="6" eb="8">
      <t>ジギョウ</t>
    </rPh>
    <rPh sb="10" eb="12">
      <t>シセツ</t>
    </rPh>
    <rPh sb="12" eb="14">
      <t>セイビ</t>
    </rPh>
    <rPh sb="14" eb="15">
      <t>ズミ</t>
    </rPh>
    <rPh sb="16" eb="19">
      <t>キギョウサイ</t>
    </rPh>
    <rPh sb="19" eb="21">
      <t>ザンダカ</t>
    </rPh>
    <rPh sb="22" eb="24">
      <t>ゲンショウ</t>
    </rPh>
    <rPh sb="29" eb="30">
      <t>カク</t>
    </rPh>
    <rPh sb="30" eb="32">
      <t>ヒリツ</t>
    </rPh>
    <rPh sb="33" eb="37">
      <t>ルイジダンタイ</t>
    </rPh>
    <rPh sb="38" eb="40">
      <t>ヒカク</t>
    </rPh>
    <rPh sb="42" eb="44">
      <t>リョウコウ</t>
    </rPh>
    <rPh sb="48" eb="50">
      <t>コンゴ</t>
    </rPh>
    <rPh sb="51" eb="55">
      <t>チョウジュミョウカ</t>
    </rPh>
    <rPh sb="55" eb="57">
      <t>ケイカク</t>
    </rPh>
    <rPh sb="60" eb="63">
      <t>コウリツテキ</t>
    </rPh>
    <rPh sb="64" eb="68">
      <t>イジカンリ</t>
    </rPh>
    <rPh sb="69" eb="70">
      <t>ツト</t>
    </rPh>
    <phoneticPr fontId="4"/>
  </si>
  <si>
    <t>①100％前後で推移しているが、使用料以外の収入に依存している部分が大きい。
④処理場、管渠とも整備済みであるため、類似団体に比較して低く、減少傾向である。
⑤H27年度まで汚水処理費を過剰に計上しており、H28年度より適正化したため数値が上昇している。
⑥上記⑤と同様に汚水処理費を過剰に計上しており、H28年度より適正化したため数値が減少している。
⑦類似団体に比較して高い。
⑧類似団体に比較して高く100％に近い。</t>
    <rPh sb="5" eb="7">
      <t>ゼンゴ</t>
    </rPh>
    <rPh sb="8" eb="10">
      <t>スイイ</t>
    </rPh>
    <rPh sb="16" eb="19">
      <t>シヨウリョウ</t>
    </rPh>
    <rPh sb="19" eb="21">
      <t>イガイ</t>
    </rPh>
    <rPh sb="22" eb="24">
      <t>シュウニュウ</t>
    </rPh>
    <rPh sb="25" eb="27">
      <t>イゾン</t>
    </rPh>
    <rPh sb="31" eb="33">
      <t>ブブン</t>
    </rPh>
    <rPh sb="34" eb="35">
      <t>オオ</t>
    </rPh>
    <rPh sb="40" eb="43">
      <t>ショリジョウ</t>
    </rPh>
    <rPh sb="44" eb="46">
      <t>カンキョ</t>
    </rPh>
    <rPh sb="48" eb="51">
      <t>セイビズ</t>
    </rPh>
    <rPh sb="58" eb="62">
      <t>ルイジダンタイ</t>
    </rPh>
    <rPh sb="63" eb="65">
      <t>ヒカク</t>
    </rPh>
    <rPh sb="67" eb="68">
      <t>ヒク</t>
    </rPh>
    <rPh sb="70" eb="74">
      <t>ゲンショウケイコウ</t>
    </rPh>
    <rPh sb="83" eb="85">
      <t>ネンド</t>
    </rPh>
    <rPh sb="87" eb="91">
      <t>オスイショリ</t>
    </rPh>
    <rPh sb="91" eb="92">
      <t>ヒ</t>
    </rPh>
    <rPh sb="93" eb="95">
      <t>カジョウ</t>
    </rPh>
    <rPh sb="96" eb="98">
      <t>ケイジョウ</t>
    </rPh>
    <rPh sb="106" eb="108">
      <t>ネンド</t>
    </rPh>
    <rPh sb="110" eb="113">
      <t>テキセイカ</t>
    </rPh>
    <rPh sb="117" eb="119">
      <t>スウチ</t>
    </rPh>
    <rPh sb="120" eb="122">
      <t>ジョウショウ</t>
    </rPh>
    <rPh sb="129" eb="131">
      <t>ジョウキ</t>
    </rPh>
    <rPh sb="133" eb="135">
      <t>ドウヨウ</t>
    </rPh>
    <rPh sb="136" eb="140">
      <t>オスイショリ</t>
    </rPh>
    <rPh sb="140" eb="141">
      <t>ヒ</t>
    </rPh>
    <rPh sb="142" eb="144">
      <t>カジョウ</t>
    </rPh>
    <rPh sb="145" eb="147">
      <t>ケイジョウ</t>
    </rPh>
    <rPh sb="155" eb="157">
      <t>ネンド</t>
    </rPh>
    <rPh sb="159" eb="162">
      <t>テキセイカ</t>
    </rPh>
    <rPh sb="166" eb="168">
      <t>スウチ</t>
    </rPh>
    <rPh sb="169" eb="171">
      <t>ゲンショウ</t>
    </rPh>
    <rPh sb="178" eb="182">
      <t>ルイジダンタイ</t>
    </rPh>
    <rPh sb="183" eb="185">
      <t>ヒカク</t>
    </rPh>
    <rPh sb="187" eb="188">
      <t>タカ</t>
    </rPh>
    <rPh sb="192" eb="196">
      <t>ルイジダンタイ</t>
    </rPh>
    <rPh sb="197" eb="199">
      <t>ヒカク</t>
    </rPh>
    <rPh sb="201" eb="202">
      <t>タカ</t>
    </rPh>
    <rPh sb="208" eb="209">
      <t>チカ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</si>
</sst>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62720"/>
        <c:axId val="506062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62720"/>
        <c:axId val="506062328"/>
      </c:lineChart>
      <c:dateAx>
        <c:axId val="50606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62328"/>
        <c:crosses val="autoZero"/>
        <c:auto val="1"/>
        <c:lblOffset val="100"/>
        <c:baseTimeUnit val="years"/>
      </c:dateAx>
      <c:valAx>
        <c:axId val="506062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6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55.38</c:v>
                </c:pt>
                <c:pt idx="1">
                  <c:v>56.28</c:v>
                </c:pt>
                <c:pt idx="2">
                  <c:v>52.47</c:v>
                </c:pt>
                <c:pt idx="3">
                  <c:v>53.36</c:v>
                </c:pt>
                <c:pt idx="4">
                  <c:v>53.59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14112"/>
        <c:axId val="50601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42.84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4112"/>
        <c:axId val="506010192"/>
      </c:lineChart>
      <c:dateAx>
        <c:axId val="50601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10192"/>
        <c:crosses val="autoZero"/>
        <c:auto val="1"/>
        <c:lblOffset val="100"/>
        <c:baseTimeUnit val="years"/>
      </c:dateAx>
      <c:valAx>
        <c:axId val="50601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1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97.52</c:v>
                </c:pt>
                <c:pt idx="1">
                  <c:v>95.7</c:v>
                </c:pt>
                <c:pt idx="2">
                  <c:v>97.32</c:v>
                </c:pt>
                <c:pt idx="3">
                  <c:v>97.84</c:v>
                </c:pt>
                <c:pt idx="4">
                  <c:v>97.03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06664"/>
        <c:axId val="506005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06664"/>
        <c:axId val="506005880"/>
      </c:lineChart>
      <c:dateAx>
        <c:axId val="506006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05880"/>
        <c:crosses val="autoZero"/>
        <c:auto val="1"/>
        <c:lblOffset val="100"/>
        <c:baseTimeUnit val="years"/>
      </c:dateAx>
      <c:valAx>
        <c:axId val="506005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06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103.14</c:v>
                </c:pt>
                <c:pt idx="1">
                  <c:v>100.23</c:v>
                </c:pt>
                <c:pt idx="2">
                  <c:v>101.08</c:v>
                </c:pt>
                <c:pt idx="3">
                  <c:v>99.97</c:v>
                </c:pt>
                <c:pt idx="4">
                  <c:v>99.97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54488"/>
        <c:axId val="50605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54488"/>
        <c:axId val="506057232"/>
      </c:lineChart>
      <c:dateAx>
        <c:axId val="506054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57232"/>
        <c:crosses val="autoZero"/>
        <c:auto val="1"/>
        <c:lblOffset val="100"/>
        <c:baseTimeUnit val="years"/>
      </c:dateAx>
      <c:valAx>
        <c:axId val="50605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54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64680"/>
        <c:axId val="50605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64680"/>
        <c:axId val="506058800"/>
      </c:lineChart>
      <c:dateAx>
        <c:axId val="506064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58800"/>
        <c:crosses val="autoZero"/>
        <c:auto val="1"/>
        <c:lblOffset val="100"/>
        <c:baseTimeUnit val="years"/>
      </c:dateAx>
      <c:valAx>
        <c:axId val="50605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64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63504"/>
        <c:axId val="50606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63504"/>
        <c:axId val="506061152"/>
      </c:lineChart>
      <c:dateAx>
        <c:axId val="50606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61152"/>
        <c:crosses val="autoZero"/>
        <c:auto val="1"/>
        <c:lblOffset val="100"/>
        <c:baseTimeUnit val="years"/>
      </c:dateAx>
      <c:valAx>
        <c:axId val="50606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6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55272"/>
        <c:axId val="506059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55272"/>
        <c:axId val="506059192"/>
      </c:lineChart>
      <c:dateAx>
        <c:axId val="506055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59192"/>
        <c:crosses val="autoZero"/>
        <c:auto val="1"/>
        <c:lblOffset val="100"/>
        <c:baseTimeUnit val="years"/>
      </c:dateAx>
      <c:valAx>
        <c:axId val="506059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55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60760"/>
        <c:axId val="50606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60760"/>
        <c:axId val="506061936"/>
      </c:lineChart>
      <c:dateAx>
        <c:axId val="506060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61936"/>
        <c:crosses val="autoZero"/>
        <c:auto val="1"/>
        <c:lblOffset val="100"/>
        <c:baseTimeUnit val="years"/>
      </c:dateAx>
      <c:valAx>
        <c:axId val="50606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60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476.03</c:v>
                </c:pt>
                <c:pt idx="1">
                  <c:v>328.56</c:v>
                </c:pt>
                <c:pt idx="2">
                  <c:v>216.92</c:v>
                </c:pt>
                <c:pt idx="3">
                  <c:v>134.33000000000001</c:v>
                </c:pt>
                <c:pt idx="4">
                  <c:v>164.13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54096"/>
        <c:axId val="50606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1051.43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54096"/>
        <c:axId val="506067424"/>
      </c:lineChart>
      <c:dateAx>
        <c:axId val="50605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67424"/>
        <c:crosses val="autoZero"/>
        <c:auto val="1"/>
        <c:lblOffset val="100"/>
        <c:baseTimeUnit val="years"/>
      </c:dateAx>
      <c:valAx>
        <c:axId val="50606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5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60.98</c:v>
                </c:pt>
                <c:pt idx="1">
                  <c:v>69.67</c:v>
                </c:pt>
                <c:pt idx="2">
                  <c:v>66.75</c:v>
                </c:pt>
                <c:pt idx="3">
                  <c:v>69.599999999999994</c:v>
                </c:pt>
                <c:pt idx="4">
                  <c:v>97.79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12936"/>
        <c:axId val="50601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2936"/>
        <c:axId val="506013328"/>
      </c:lineChart>
      <c:dateAx>
        <c:axId val="50601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13328"/>
        <c:crosses val="autoZero"/>
        <c:auto val="1"/>
        <c:lblOffset val="100"/>
        <c:baseTimeUnit val="years"/>
      </c:dateAx>
      <c:valAx>
        <c:axId val="50601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12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350.85</c:v>
                </c:pt>
                <c:pt idx="1">
                  <c:v>303.26</c:v>
                </c:pt>
                <c:pt idx="2">
                  <c:v>321.08999999999997</c:v>
                </c:pt>
                <c:pt idx="3">
                  <c:v>314.2</c:v>
                </c:pt>
                <c:pt idx="4">
                  <c:v>222.09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15288"/>
        <c:axId val="50600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355.22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5288"/>
        <c:axId val="506009408"/>
      </c:lineChart>
      <c:dateAx>
        <c:axId val="506015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09408"/>
        <c:crosses val="autoZero"/>
        <c:auto val="1"/>
        <c:lblOffset val="100"/>
        <c:baseTimeUnit val="years"/>
      </c:dateAx>
      <c:valAx>
        <c:axId val="50600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15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CC30" sqref="CC30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島根県　隠岐の島町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F3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14694</v>
      </c>
      <c r="AM8" s="67"/>
      <c r="AN8" s="67"/>
      <c r="AO8" s="67"/>
      <c r="AP8" s="67"/>
      <c r="AQ8" s="67"/>
      <c r="AR8" s="67"/>
      <c r="AS8" s="67"/>
      <c r="AT8" s="66">
        <f>データ!T6</f>
        <v>242.83</v>
      </c>
      <c r="AU8" s="66"/>
      <c r="AV8" s="66"/>
      <c r="AW8" s="66"/>
      <c r="AX8" s="66"/>
      <c r="AY8" s="66"/>
      <c r="AZ8" s="66"/>
      <c r="BA8" s="66"/>
      <c r="BB8" s="66">
        <f>データ!U6</f>
        <v>60.51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5.79</v>
      </c>
      <c r="Q10" s="66"/>
      <c r="R10" s="66"/>
      <c r="S10" s="66"/>
      <c r="T10" s="66"/>
      <c r="U10" s="66"/>
      <c r="V10" s="66"/>
      <c r="W10" s="66">
        <f>データ!Q6</f>
        <v>97.98</v>
      </c>
      <c r="X10" s="66"/>
      <c r="Y10" s="66"/>
      <c r="Z10" s="66"/>
      <c r="AA10" s="66"/>
      <c r="AB10" s="66"/>
      <c r="AC10" s="66"/>
      <c r="AD10" s="67">
        <f>データ!R6</f>
        <v>3781</v>
      </c>
      <c r="AE10" s="67"/>
      <c r="AF10" s="67"/>
      <c r="AG10" s="67"/>
      <c r="AH10" s="67"/>
      <c r="AI10" s="67"/>
      <c r="AJ10" s="67"/>
      <c r="AK10" s="2"/>
      <c r="AL10" s="67">
        <f>データ!V6</f>
        <v>842</v>
      </c>
      <c r="AM10" s="67"/>
      <c r="AN10" s="67"/>
      <c r="AO10" s="67"/>
      <c r="AP10" s="67"/>
      <c r="AQ10" s="67"/>
      <c r="AR10" s="67"/>
      <c r="AS10" s="67"/>
      <c r="AT10" s="66">
        <f>データ!W6</f>
        <v>0.42</v>
      </c>
      <c r="AU10" s="66"/>
      <c r="AV10" s="66"/>
      <c r="AW10" s="66"/>
      <c r="AX10" s="66"/>
      <c r="AY10" s="66"/>
      <c r="AZ10" s="66"/>
      <c r="BA10" s="66"/>
      <c r="BB10" s="66">
        <f>データ!X6</f>
        <v>2004.76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125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325287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島根県　隠岐の島町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5.79</v>
      </c>
      <c r="Q6" s="34">
        <f t="shared" si="3"/>
        <v>97.98</v>
      </c>
      <c r="R6" s="34">
        <f t="shared" si="3"/>
        <v>3781</v>
      </c>
      <c r="S6" s="34">
        <f t="shared" si="3"/>
        <v>14694</v>
      </c>
      <c r="T6" s="34">
        <f t="shared" si="3"/>
        <v>242.83</v>
      </c>
      <c r="U6" s="34">
        <f t="shared" si="3"/>
        <v>60.51</v>
      </c>
      <c r="V6" s="34">
        <f t="shared" si="3"/>
        <v>842</v>
      </c>
      <c r="W6" s="34">
        <f t="shared" si="3"/>
        <v>0.42</v>
      </c>
      <c r="X6" s="34">
        <f t="shared" si="3"/>
        <v>2004.76</v>
      </c>
      <c r="Y6" s="35">
        <f>IF(Y7="",NA(),Y7)</f>
        <v>103.14</v>
      </c>
      <c r="Z6" s="35">
        <f t="shared" ref="Z6:AH6" si="4">IF(Z7="",NA(),Z7)</f>
        <v>100.23</v>
      </c>
      <c r="AA6" s="35">
        <f t="shared" si="4"/>
        <v>101.08</v>
      </c>
      <c r="AB6" s="35">
        <f t="shared" si="4"/>
        <v>99.97</v>
      </c>
      <c r="AC6" s="35">
        <f t="shared" si="4"/>
        <v>99.97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476.03</v>
      </c>
      <c r="BG6" s="35">
        <f t="shared" ref="BG6:BO6" si="7">IF(BG7="",NA(),BG7)</f>
        <v>328.56</v>
      </c>
      <c r="BH6" s="35">
        <f t="shared" si="7"/>
        <v>216.92</v>
      </c>
      <c r="BI6" s="35">
        <f t="shared" si="7"/>
        <v>134.33000000000001</v>
      </c>
      <c r="BJ6" s="35">
        <f t="shared" si="7"/>
        <v>164.13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1051.43</v>
      </c>
      <c r="BP6" s="34" t="str">
        <f>IF(BP7="","",IF(BP7="-","【-】","【"&amp;SUBSTITUTE(TEXT(BP7,"#,##0.00"),"-","△")&amp;"】"))</f>
        <v>【914.53】</v>
      </c>
      <c r="BQ6" s="35">
        <f>IF(BQ7="",NA(),BQ7)</f>
        <v>60.98</v>
      </c>
      <c r="BR6" s="35">
        <f t="shared" ref="BR6:BZ6" si="8">IF(BR7="",NA(),BR7)</f>
        <v>69.67</v>
      </c>
      <c r="BS6" s="35">
        <f t="shared" si="8"/>
        <v>66.75</v>
      </c>
      <c r="BT6" s="35">
        <f t="shared" si="8"/>
        <v>69.599999999999994</v>
      </c>
      <c r="BU6" s="35">
        <f t="shared" si="8"/>
        <v>97.79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40.06</v>
      </c>
      <c r="CA6" s="34" t="str">
        <f>IF(CA7="","",IF(CA7="-","【-】","【"&amp;SUBSTITUTE(TEXT(CA7,"#,##0.00"),"-","△")&amp;"】"))</f>
        <v>【55.73】</v>
      </c>
      <c r="CB6" s="35">
        <f>IF(CB7="",NA(),CB7)</f>
        <v>350.85</v>
      </c>
      <c r="CC6" s="35">
        <f t="shared" ref="CC6:CK6" si="9">IF(CC7="",NA(),CC7)</f>
        <v>303.26</v>
      </c>
      <c r="CD6" s="35">
        <f t="shared" si="9"/>
        <v>321.08999999999997</v>
      </c>
      <c r="CE6" s="35">
        <f t="shared" si="9"/>
        <v>314.2</v>
      </c>
      <c r="CF6" s="35">
        <f t="shared" si="9"/>
        <v>222.09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355.22</v>
      </c>
      <c r="CL6" s="34" t="str">
        <f>IF(CL7="","",IF(CL7="-","【-】","【"&amp;SUBSTITUTE(TEXT(CL7,"#,##0.00"),"-","△")&amp;"】"))</f>
        <v>【276.78】</v>
      </c>
      <c r="CM6" s="35">
        <f>IF(CM7="",NA(),CM7)</f>
        <v>55.38</v>
      </c>
      <c r="CN6" s="35">
        <f t="shared" ref="CN6:CV6" si="10">IF(CN7="",NA(),CN7)</f>
        <v>56.28</v>
      </c>
      <c r="CO6" s="35">
        <f t="shared" si="10"/>
        <v>52.47</v>
      </c>
      <c r="CP6" s="35">
        <f t="shared" si="10"/>
        <v>53.36</v>
      </c>
      <c r="CQ6" s="35">
        <f t="shared" si="10"/>
        <v>53.59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42.84</v>
      </c>
      <c r="CW6" s="34" t="str">
        <f>IF(CW7="","",IF(CW7="-","【-】","【"&amp;SUBSTITUTE(TEXT(CW7,"#,##0.00"),"-","△")&amp;"】"))</f>
        <v>【59.15】</v>
      </c>
      <c r="CX6" s="35">
        <f>IF(CX7="",NA(),CX7)</f>
        <v>97.52</v>
      </c>
      <c r="CY6" s="35">
        <f t="shared" ref="CY6:DG6" si="11">IF(CY7="",NA(),CY7)</f>
        <v>95.7</v>
      </c>
      <c r="CZ6" s="35">
        <f t="shared" si="11"/>
        <v>97.32</v>
      </c>
      <c r="DA6" s="35">
        <f t="shared" si="11"/>
        <v>97.84</v>
      </c>
      <c r="DB6" s="35">
        <f t="shared" si="11"/>
        <v>97.03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66.3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0.03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325287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5.79</v>
      </c>
      <c r="Q7" s="38">
        <v>97.98</v>
      </c>
      <c r="R7" s="38">
        <v>3781</v>
      </c>
      <c r="S7" s="38">
        <v>14694</v>
      </c>
      <c r="T7" s="38">
        <v>242.83</v>
      </c>
      <c r="U7" s="38">
        <v>60.51</v>
      </c>
      <c r="V7" s="38">
        <v>842</v>
      </c>
      <c r="W7" s="38">
        <v>0.42</v>
      </c>
      <c r="X7" s="38">
        <v>2004.76</v>
      </c>
      <c r="Y7" s="38">
        <v>103.14</v>
      </c>
      <c r="Z7" s="38">
        <v>100.23</v>
      </c>
      <c r="AA7" s="38">
        <v>101.08</v>
      </c>
      <c r="AB7" s="38">
        <v>99.97</v>
      </c>
      <c r="AC7" s="38">
        <v>99.97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476.03</v>
      </c>
      <c r="BG7" s="38">
        <v>328.56</v>
      </c>
      <c r="BH7" s="38">
        <v>216.92</v>
      </c>
      <c r="BI7" s="38">
        <v>134.33000000000001</v>
      </c>
      <c r="BJ7" s="38">
        <v>164.13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1051.43</v>
      </c>
      <c r="BP7" s="38">
        <v>914.53</v>
      </c>
      <c r="BQ7" s="38">
        <v>60.98</v>
      </c>
      <c r="BR7" s="38">
        <v>69.67</v>
      </c>
      <c r="BS7" s="38">
        <v>66.75</v>
      </c>
      <c r="BT7" s="38">
        <v>69.599999999999994</v>
      </c>
      <c r="BU7" s="38">
        <v>97.79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40.06</v>
      </c>
      <c r="CA7" s="38">
        <v>55.73</v>
      </c>
      <c r="CB7" s="38">
        <v>350.85</v>
      </c>
      <c r="CC7" s="38">
        <v>303.26</v>
      </c>
      <c r="CD7" s="38">
        <v>321.08999999999997</v>
      </c>
      <c r="CE7" s="38">
        <v>314.2</v>
      </c>
      <c r="CF7" s="38">
        <v>222.09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355.22</v>
      </c>
      <c r="CL7" s="38">
        <v>276.77999999999997</v>
      </c>
      <c r="CM7" s="38">
        <v>55.38</v>
      </c>
      <c r="CN7" s="38">
        <v>56.28</v>
      </c>
      <c r="CO7" s="38">
        <v>52.47</v>
      </c>
      <c r="CP7" s="38">
        <v>53.36</v>
      </c>
      <c r="CQ7" s="38">
        <v>53.59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42.84</v>
      </c>
      <c r="CW7" s="38">
        <v>59.15</v>
      </c>
      <c r="CX7" s="38">
        <v>97.52</v>
      </c>
      <c r="CY7" s="38">
        <v>95.7</v>
      </c>
      <c r="CZ7" s="38">
        <v>97.32</v>
      </c>
      <c r="DA7" s="38">
        <v>97.84</v>
      </c>
      <c r="DB7" s="38">
        <v>97.03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66.3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0.03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