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301 経営比較分析表（観光施設事業（休養宿泊施設事業）・駐車場整備事業）\02 分析について\03 市町村→県\隠岐の島町\"/>
    </mc:Choice>
  </mc:AlternateContent>
  <workbookProtection workbookPassword="B319" lockStructure="1"/>
  <bookViews>
    <workbookView xWindow="0" yWindow="0" windowWidth="20490" windowHeight="750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CS30" i="4"/>
  <c r="IT76" i="4"/>
  <c r="CS51" i="4"/>
  <c r="HJ30" i="4"/>
  <c r="MA51" i="4"/>
  <c r="C11" i="5"/>
  <c r="D11" i="5"/>
  <c r="E11" i="5"/>
  <c r="B11" i="5"/>
  <c r="BK76" i="4" l="1"/>
  <c r="LH51" i="4"/>
  <c r="IE76" i="4"/>
  <c r="LT76" i="4"/>
  <c r="GQ51" i="4"/>
  <c r="LH30" i="4"/>
  <c r="GQ30" i="4"/>
  <c r="BZ51" i="4"/>
  <c r="BZ30" i="4"/>
  <c r="FX30" i="4"/>
  <c r="BG30" i="4"/>
  <c r="LE76" i="4"/>
  <c r="FX51" i="4"/>
  <c r="BG51" i="4"/>
  <c r="AV76" i="4"/>
  <c r="KO51" i="4"/>
  <c r="HP76" i="4"/>
  <c r="KO30" i="4"/>
  <c r="KP76" i="4"/>
  <c r="HA76" i="4"/>
  <c r="AN51" i="4"/>
  <c r="FE30" i="4"/>
  <c r="AG76" i="4"/>
  <c r="AN30" i="4"/>
  <c r="JV51" i="4"/>
  <c r="FE51" i="4"/>
  <c r="JV30"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<sst xmlns="http://schemas.openxmlformats.org/spreadsheetml/2006/main" count="286" uniqueCount="135">
  <si>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</si>
  <si>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</si>
  <si>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</si>
  <si>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</si>
  <si>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</si>
  <si>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</si>
  <si>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</si>
  <si>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</si>
  <si>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</si>
  <si>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</si>
  <si>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</si>
  <si>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</si>
  <si>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</si>
  <si>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</si>
  <si>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</si>
  <si>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</si>
  <si>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</si>
  <si>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</si>
  <si>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</si>
  <si>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</si>
  <si>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</si>
  <si>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</si>
  <si>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</si>
  <si>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</si>
  <si>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</si>
  <si>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</si>
  <si>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</si>
  <si>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</si>
  <si>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</si>
  <si>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</si>
  <si>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</si>
  <si>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</si>
  <si>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</si>
  <si>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</si>
  <si>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</si>
  <si>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</si>
  <si>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</si>
  <si>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</si>
  <si>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</si>
  <si>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</si>
  <si>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</si>
  <si>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</si>
  <si>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</si>
  <si>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</si>
  <si>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</si>
  <si>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</si>
  <si>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</si>
  <si>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</si>
  <si>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</si>
  <si>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</si>
  <si>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</si>
  <si>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</si>
  <si>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</si>
  <si>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</si>
  <si>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</si>
  <si>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</si>
  <si>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</si>
  <si>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</si>
  <si>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</si>
  <si>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</si>
  <si>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</si>
  <si>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</si>
  <si>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</si>
  <si>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</si>
  <si>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</si>
  <si>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</si>
  <si>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</si>
  <si>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</si>
  <si>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</si>
  <si>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</si>
  <si>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</si>
  <si>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</si>
  <si>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</si>
  <si>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</si>
  <si>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</si>
  <si>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</si>
  <si>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</si>
  <si>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</si>
  <si>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</si>
  <si>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</si>
  <si>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</si>
  <si>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</si>
  <si>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</si>
  <si>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</si>
  <si>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</si>
  <si>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</si>
  <si>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</si>
  <si>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</si>
  <si>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</si>
  <si>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</si>
  <si>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</si>
  <si>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</si>
  <si>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</si>
  <si>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</si>
  <si>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</si>
  <si>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</si>
  <si>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</si>
  <si>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</si>
  <si>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</si>
  <si>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</si>
  <si>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</si>
  <si>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</si>
  <si>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</si>
  <si>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</si>
  <si>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</si>
  <si>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</si>
  <si>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</si>
  <si>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</si>
  <si>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</si>
  <si>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</si>
  <si>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</si>
  <si>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</si>
  <si>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</si>
  <si>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島根県　隠岐の島町</t>
  </si>
  <si>
    <t>西郷港埠頭第二駐車場</t>
  </si>
  <si>
    <t>法非適用</t>
  </si>
  <si>
    <t>駐車場整備事業</t>
  </si>
  <si>
    <t>-</t>
  </si>
  <si>
    <t>Ａ３Ｂ２</t>
  </si>
  <si>
    <t>該当数値なし</t>
  </si>
  <si>
    <t>その他駐車場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</si>
  <si>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</si>
  <si>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</si>
  <si>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</si>
  <si>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</si>
  <si>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</si>
  <si>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</si>
  <si>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</si>
  <si>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</si>
  <si>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</si>
  <si>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 上記1．のとおり県有地を借り上げて駐車場を運営していることから資産等はありません。</t>
    <rPh sb="1" eb="3">
      <t>ジョウキ</t>
    </rPh>
    <rPh sb="9" eb="12">
      <t>ケンユウチ</t>
    </rPh>
    <rPh sb="13" eb="14">
      <t>カ</t>
    </rPh>
    <rPh sb="15" eb="16">
      <t>ア</t>
    </rPh>
    <rPh sb="18" eb="21">
      <t>チュウシャジョウ</t>
    </rPh>
    <rPh sb="22" eb="24">
      <t>ウンエイ</t>
    </rPh>
    <rPh sb="32" eb="34">
      <t>シサン</t>
    </rPh>
    <rPh sb="34" eb="35">
      <t>トウ</t>
    </rPh>
    <phoneticPr fontId="6"/>
  </si>
  <si>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5">
      <t>ナイ</t>
    </rPh>
    <rPh sb="6" eb="9">
      <t>チュウシャジョウ</t>
    </rPh>
    <rPh sb="15" eb="17">
      <t>オキ</t>
    </rPh>
    <rPh sb="17" eb="19">
      <t>キセン</t>
    </rPh>
    <rPh sb="20" eb="23">
      <t>リヨウシャ</t>
    </rPh>
    <rPh sb="23" eb="24">
      <t>オヨ</t>
    </rPh>
    <rPh sb="27" eb="29">
      <t>ソウゲイ</t>
    </rPh>
    <rPh sb="33" eb="35">
      <t>リヨウ</t>
    </rPh>
    <rPh sb="44" eb="46">
      <t>カドウ</t>
    </rPh>
    <rPh sb="46" eb="47">
      <t>リツ</t>
    </rPh>
    <rPh sb="48" eb="49">
      <t>タ</t>
    </rPh>
    <rPh sb="49" eb="51">
      <t>ダンタイ</t>
    </rPh>
    <rPh sb="52" eb="54">
      <t>ヒカク</t>
    </rPh>
    <rPh sb="56" eb="57">
      <t>タカ</t>
    </rPh>
    <rPh sb="64" eb="66">
      <t>オキ</t>
    </rPh>
    <rPh sb="66" eb="68">
      <t>キセン</t>
    </rPh>
    <rPh sb="69" eb="71">
      <t>ハンボウ</t>
    </rPh>
    <rPh sb="71" eb="72">
      <t>キ</t>
    </rPh>
    <rPh sb="74" eb="76">
      <t>マンシャ</t>
    </rPh>
    <rPh sb="82" eb="83">
      <t>オオ</t>
    </rPh>
    <rPh sb="87" eb="88">
      <t>クワ</t>
    </rPh>
    <rPh sb="90" eb="92">
      <t>ヘイセイ</t>
    </rPh>
    <rPh sb="94" eb="95">
      <t>ネン</t>
    </rPh>
    <rPh sb="96" eb="97">
      <t>ガツ</t>
    </rPh>
    <rPh sb="100" eb="102">
      <t>オキ</t>
    </rPh>
    <rPh sb="103" eb="105">
      <t>シマチョウ</t>
    </rPh>
    <rPh sb="105" eb="107">
      <t>コウロ</t>
    </rPh>
    <rPh sb="108" eb="111">
      <t>コウクウロ</t>
    </rPh>
    <rPh sb="111" eb="113">
      <t>リョキャク</t>
    </rPh>
    <rPh sb="113" eb="115">
      <t>ウンチン</t>
    </rPh>
    <rPh sb="115" eb="117">
      <t>ジョセイ</t>
    </rPh>
    <rPh sb="117" eb="119">
      <t>ジギョウ</t>
    </rPh>
    <rPh sb="121" eb="123">
      <t>ジッシ</t>
    </rPh>
    <rPh sb="124" eb="125">
      <t>トモナ</t>
    </rPh>
    <rPh sb="126" eb="128">
      <t>オキ</t>
    </rPh>
    <rPh sb="128" eb="130">
      <t>キセン</t>
    </rPh>
    <rPh sb="131" eb="134">
      <t>リヨウシャ</t>
    </rPh>
    <rPh sb="135" eb="137">
      <t>ゾウカ</t>
    </rPh>
    <rPh sb="139" eb="142">
      <t>チュウシャジョウ</t>
    </rPh>
    <rPh sb="143" eb="145">
      <t>リヨウ</t>
    </rPh>
    <rPh sb="145" eb="146">
      <t>シャ</t>
    </rPh>
    <rPh sb="147" eb="149">
      <t>ゾウカ</t>
    </rPh>
    <rPh sb="149" eb="151">
      <t>ケイコウ</t>
    </rPh>
    <rPh sb="155" eb="157">
      <t>コンゴ</t>
    </rPh>
    <rPh sb="163" eb="164">
      <t>ツヅ</t>
    </rPh>
    <rPh sb="168" eb="169">
      <t>カンガ</t>
    </rPh>
    <phoneticPr fontId="6"/>
  </si>
  <si>
    <t>　西郷港埠頭第二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rPh sb="7" eb="8">
      <t>２</t>
    </rPh>
    <rPh sb="8" eb="11">
      <t>チュウシャジョウ</t>
    </rPh>
    <rPh sb="12" eb="14">
      <t>シュウエキ</t>
    </rPh>
    <rPh sb="15" eb="17">
      <t>ジョウキョウ</t>
    </rPh>
    <rPh sb="18" eb="19">
      <t>ヨ</t>
    </rPh>
    <rPh sb="21" eb="24">
      <t>チュウシャジョウ</t>
    </rPh>
    <rPh sb="25" eb="27">
      <t>ジュヨウ</t>
    </rPh>
    <rPh sb="28" eb="29">
      <t>タカ</t>
    </rPh>
    <rPh sb="33" eb="36">
      <t>チュウシャジョウ</t>
    </rPh>
    <rPh sb="36" eb="38">
      <t>ジギョウ</t>
    </rPh>
    <rPh sb="39" eb="41">
      <t>ケイゾク</t>
    </rPh>
    <rPh sb="42" eb="44">
      <t>ヒツヨウ</t>
    </rPh>
    <rPh sb="45" eb="46">
      <t>ミト</t>
    </rPh>
    <rPh sb="51" eb="53">
      <t>コンゴ</t>
    </rPh>
    <rPh sb="54" eb="56">
      <t>ケイエイ</t>
    </rPh>
    <rPh sb="61" eb="64">
      <t>チュウシャジョウ</t>
    </rPh>
    <rPh sb="65" eb="68">
      <t>シマネケン</t>
    </rPh>
    <rPh sb="69" eb="71">
      <t>コウワン</t>
    </rPh>
    <rPh sb="71" eb="73">
      <t>シセツ</t>
    </rPh>
    <rPh sb="78" eb="80">
      <t>ミンカン</t>
    </rPh>
    <rPh sb="80" eb="82">
      <t>ジョウト</t>
    </rPh>
    <rPh sb="83" eb="84">
      <t>カンガ</t>
    </rPh>
    <rPh sb="92" eb="94">
      <t>ゲンジョウ</t>
    </rPh>
    <rPh sb="94" eb="95">
      <t>ドオ</t>
    </rPh>
    <rPh sb="96" eb="97">
      <t>チョウ</t>
    </rPh>
    <rPh sb="98" eb="99">
      <t>ケン</t>
    </rPh>
    <rPh sb="101" eb="103">
      <t>シセツ</t>
    </rPh>
    <rPh sb="104" eb="106">
      <t>カリア</t>
    </rPh>
    <rPh sb="107" eb="109">
      <t>シテイ</t>
    </rPh>
    <rPh sb="109" eb="111">
      <t>カンリ</t>
    </rPh>
    <rPh sb="112" eb="114">
      <t>ケイエイ</t>
    </rPh>
    <rPh sb="118" eb="121">
      <t>シマネケン</t>
    </rPh>
    <rPh sb="122" eb="124">
      <t>シテイ</t>
    </rPh>
    <rPh sb="124" eb="126">
      <t>カンリ</t>
    </rPh>
    <rPh sb="127" eb="129">
      <t>ケイエイ</t>
    </rPh>
    <rPh sb="133" eb="135">
      <t>ホウホウ</t>
    </rPh>
    <rPh sb="139" eb="140">
      <t>オモ</t>
    </rPh>
    <phoneticPr fontId="6"/>
  </si>
  <si>
    <t>　西郷港埠頭第二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用がないことから、他団体と比較して①収益的収支比率は低いものの、独立採算で運営できている。</t>
    <rPh sb="8" eb="11">
      <t>チュウシャジョウ</t>
    </rPh>
    <rPh sb="13" eb="15">
      <t>サイゴウ</t>
    </rPh>
    <rPh sb="15" eb="16">
      <t>コウ</t>
    </rPh>
    <rPh sb="16" eb="17">
      <t>ナイ</t>
    </rPh>
    <rPh sb="18" eb="21">
      <t>チュウシャジョウ</t>
    </rPh>
    <rPh sb="22" eb="25">
      <t>ケンユウチ</t>
    </rPh>
    <rPh sb="27" eb="28">
      <t>カ</t>
    </rPh>
    <rPh sb="29" eb="30">
      <t>ア</t>
    </rPh>
    <rPh sb="32" eb="34">
      <t>ウンエイ</t>
    </rPh>
    <rPh sb="44" eb="46">
      <t>ウンエイ</t>
    </rPh>
    <rPh sb="47" eb="48">
      <t>カカ</t>
    </rPh>
    <rPh sb="49" eb="51">
      <t>ケイヒ</t>
    </rPh>
    <rPh sb="53" eb="56">
      <t>チュウシャジョウ</t>
    </rPh>
    <rPh sb="56" eb="58">
      <t>カンリ</t>
    </rPh>
    <rPh sb="59" eb="60">
      <t>カン</t>
    </rPh>
    <rPh sb="62" eb="64">
      <t>シテイ</t>
    </rPh>
    <rPh sb="64" eb="66">
      <t>カンリ</t>
    </rPh>
    <rPh sb="66" eb="67">
      <t>リョウ</t>
    </rPh>
    <rPh sb="68" eb="71">
      <t>ケンユウチ</t>
    </rPh>
    <rPh sb="72" eb="77">
      <t>カリアゲリョウ</t>
    </rPh>
    <rPh sb="78" eb="81">
      <t>カンリトウ</t>
    </rPh>
    <rPh sb="82" eb="84">
      <t>デンキ</t>
    </rPh>
    <rPh sb="84" eb="85">
      <t>リョウ</t>
    </rPh>
    <rPh sb="85" eb="88">
      <t>フタンキン</t>
    </rPh>
    <rPh sb="89" eb="92">
      <t>チュウシャジョウ</t>
    </rPh>
    <rPh sb="92" eb="93">
      <t>ナイ</t>
    </rPh>
    <rPh sb="94" eb="97">
      <t>ショウシュウリ</t>
    </rPh>
    <rPh sb="98" eb="99">
      <t>カカ</t>
    </rPh>
    <rPh sb="100" eb="102">
      <t>ヒヨウ</t>
    </rPh>
    <rPh sb="108" eb="111">
      <t>リヨウリョウ</t>
    </rPh>
    <rPh sb="111" eb="113">
      <t>シュウニュウ</t>
    </rPh>
    <rPh sb="118" eb="120">
      <t>ケイヒ</t>
    </rPh>
    <rPh sb="130" eb="132">
      <t>シセツ</t>
    </rPh>
    <rPh sb="133" eb="135">
      <t>コウシン</t>
    </rPh>
    <rPh sb="135" eb="137">
      <t>ヒヨウ</t>
    </rPh>
    <rPh sb="137" eb="138">
      <t>トウ</t>
    </rPh>
    <rPh sb="156" eb="157">
      <t>タ</t>
    </rPh>
    <rPh sb="157" eb="159">
      <t>ダンタイ</t>
    </rPh>
    <rPh sb="160" eb="162">
      <t>ヒカク</t>
    </rPh>
    <rPh sb="165" eb="168">
      <t>シュウエキテキ</t>
    </rPh>
    <rPh sb="168" eb="170">
      <t>シュウシ</t>
    </rPh>
    <rPh sb="170" eb="172">
      <t>ヒリツ</t>
    </rPh>
    <rPh sb="173" eb="174">
      <t>ヒク</t>
    </rPh>
    <rPh sb="179" eb="181">
      <t>ドクリツ</t>
    </rPh>
    <rPh sb="181" eb="183">
      <t>サイサン</t>
    </rPh>
    <rPh sb="184" eb="186">
      <t>ウンエイ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</si>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</sst>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184</c:v>
                </c:pt>
                <c:pt idx="1">
                  <c:v>167</c:v>
                </c:pt>
                <c:pt idx="2">
                  <c:v>175.1</c:v>
                </c:pt>
                <c:pt idx="3">
                  <c:v>158.4</c:v>
                </c:pt>
                <c:pt idx="4">
                  <c:v>100.7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49923040"/>
        <c:axId val="-6499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49923040"/>
        <c:axId val="-649922496"/>
      </c:lineChart>
      <c:dateAx>
        <c:axId val="-649923040"/>
        <c:scaling>
          <c:orientation val="minMax"/>
        </c:scaling>
        <c:delete val="1"/>
        <c:axPos val="b"/>
        <c:numFmt formatCode="ge" sourceLinked="1"/>
        <c:majorTickMark val="none"/>
        <c:minorTickMark val="none"/>
        <c:tickLblPos val="none"/>
        <c:crossAx val="-649922496"/>
        <c:crosses val="autoZero"/>
        <c:auto val="1"/>
        <c:lblOffset val="100"/>
        <c:baseTimeUnit val="years"/>
      </c:dateAx>
      <c:valAx>
        <c:axId val="-6499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99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49932288"/>
        <c:axId val="-6499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49932288"/>
        <c:axId val="-649931744"/>
      </c:lineChart>
      <c:dateAx>
        <c:axId val="-649932288"/>
        <c:scaling>
          <c:orientation val="minMax"/>
        </c:scaling>
        <c:delete val="1"/>
        <c:axPos val="b"/>
        <c:numFmt formatCode="ge" sourceLinked="1"/>
        <c:majorTickMark val="none"/>
        <c:minorTickMark val="none"/>
        <c:tickLblPos val="none"/>
        <c:crossAx val="-649931744"/>
        <c:crosses val="autoZero"/>
        <c:auto val="1"/>
        <c:lblOffset val="100"/>
        <c:baseTimeUnit val="years"/>
      </c:dateAx>
      <c:valAx>
        <c:axId val="-6499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99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89082336"/>
        <c:axId val="-689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89082336"/>
        <c:axId val="-689081792"/>
      </c:lineChart>
      <c:dateAx>
        <c:axId val="-689082336"/>
        <c:scaling>
          <c:orientation val="minMax"/>
        </c:scaling>
        <c:delete val="1"/>
        <c:axPos val="b"/>
        <c:numFmt formatCode="ge" sourceLinked="1"/>
        <c:majorTickMark val="none"/>
        <c:minorTickMark val="none"/>
        <c:tickLblPos val="none"/>
        <c:crossAx val="-689081792"/>
        <c:crosses val="autoZero"/>
        <c:auto val="1"/>
        <c:lblOffset val="100"/>
        <c:baseTimeUnit val="years"/>
      </c:dateAx>
      <c:valAx>
        <c:axId val="-6890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908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1573184"/>
        <c:axId val="-9115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1573184"/>
        <c:axId val="-911579168"/>
      </c:lineChart>
      <c:dateAx>
        <c:axId val="-911573184"/>
        <c:scaling>
          <c:orientation val="minMax"/>
        </c:scaling>
        <c:delete val="1"/>
        <c:axPos val="b"/>
        <c:numFmt formatCode="ge" sourceLinked="1"/>
        <c:majorTickMark val="none"/>
        <c:minorTickMark val="none"/>
        <c:tickLblPos val="none"/>
        <c:crossAx val="-911579168"/>
        <c:crosses val="autoZero"/>
        <c:auto val="1"/>
        <c:lblOffset val="100"/>
        <c:baseTimeUnit val="years"/>
      </c:dateAx>
      <c:valAx>
        <c:axId val="-91157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5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42152720"/>
        <c:axId val="-64215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42152720"/>
        <c:axId val="-642154352"/>
      </c:lineChart>
      <c:dateAx>
        <c:axId val="-642152720"/>
        <c:scaling>
          <c:orientation val="minMax"/>
        </c:scaling>
        <c:delete val="1"/>
        <c:axPos val="b"/>
        <c:numFmt formatCode="ge" sourceLinked="1"/>
        <c:majorTickMark val="none"/>
        <c:minorTickMark val="none"/>
        <c:tickLblPos val="none"/>
        <c:crossAx val="-642154352"/>
        <c:crosses val="autoZero"/>
        <c:auto val="1"/>
        <c:lblOffset val="100"/>
        <c:baseTimeUnit val="years"/>
      </c:dateAx>
      <c:valAx>
        <c:axId val="-64215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15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42155984"/>
        <c:axId val="-64214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42155984"/>
        <c:axId val="-642148368"/>
      </c:lineChart>
      <c:dateAx>
        <c:axId val="-642155984"/>
        <c:scaling>
          <c:orientation val="minMax"/>
        </c:scaling>
        <c:delete val="1"/>
        <c:axPos val="b"/>
        <c:numFmt formatCode="ge" sourceLinked="1"/>
        <c:majorTickMark val="none"/>
        <c:minorTickMark val="none"/>
        <c:tickLblPos val="none"/>
        <c:crossAx val="-642148368"/>
        <c:crosses val="autoZero"/>
        <c:auto val="1"/>
        <c:lblOffset val="100"/>
        <c:baseTimeUnit val="years"/>
      </c:dateAx>
      <c:valAx>
        <c:axId val="-64214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215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620</c:v>
                </c:pt>
                <c:pt idx="1">
                  <c:v>552</c:v>
                </c:pt>
                <c:pt idx="2">
                  <c:v>664</c:v>
                </c:pt>
                <c:pt idx="3">
                  <c:v>584</c:v>
                </c:pt>
                <c:pt idx="4">
                  <c:v>450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42155440"/>
        <c:axId val="-64215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42155440"/>
        <c:axId val="-642150544"/>
      </c:lineChart>
      <c:dateAx>
        <c:axId val="-642155440"/>
        <c:scaling>
          <c:orientation val="minMax"/>
        </c:scaling>
        <c:delete val="1"/>
        <c:axPos val="b"/>
        <c:numFmt formatCode="ge" sourceLinked="1"/>
        <c:majorTickMark val="none"/>
        <c:minorTickMark val="none"/>
        <c:tickLblPos val="none"/>
        <c:crossAx val="-642150544"/>
        <c:crosses val="autoZero"/>
        <c:auto val="1"/>
        <c:lblOffset val="100"/>
        <c:baseTimeUnit val="years"/>
      </c:dateAx>
      <c:valAx>
        <c:axId val="-64215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15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50</c:v>
                </c:pt>
                <c:pt idx="1">
                  <c:v>44.1</c:v>
                </c:pt>
                <c:pt idx="2">
                  <c:v>50.2</c:v>
                </c:pt>
                <c:pt idx="3">
                  <c:v>43.5</c:v>
                </c:pt>
                <c:pt idx="4">
                  <c:v>7.5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42150000"/>
        <c:axId val="-64215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42150000"/>
        <c:axId val="-642153808"/>
      </c:lineChart>
      <c:dateAx>
        <c:axId val="-642150000"/>
        <c:scaling>
          <c:orientation val="minMax"/>
        </c:scaling>
        <c:delete val="1"/>
        <c:axPos val="b"/>
        <c:numFmt formatCode="ge" sourceLinked="1"/>
        <c:majorTickMark val="none"/>
        <c:minorTickMark val="none"/>
        <c:tickLblPos val="none"/>
        <c:crossAx val="-642153808"/>
        <c:crosses val="autoZero"/>
        <c:auto val="1"/>
        <c:lblOffset val="100"/>
        <c:baseTimeUnit val="years"/>
      </c:dateAx>
      <c:valAx>
        <c:axId val="-64215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15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2554</c:v>
                </c:pt>
                <c:pt idx="1">
                  <c:v>2008</c:v>
                </c:pt>
                <c:pt idx="2">
                  <c:v>2584</c:v>
                </c:pt>
                <c:pt idx="3">
                  <c:v>1958</c:v>
                </c:pt>
                <c:pt idx="4">
                  <c:v>24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42157616"/>
        <c:axId val="-64216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42157616"/>
        <c:axId val="-642160336"/>
      </c:lineChart>
      <c:dateAx>
        <c:axId val="-642157616"/>
        <c:scaling>
          <c:orientation val="minMax"/>
        </c:scaling>
        <c:delete val="1"/>
        <c:axPos val="b"/>
        <c:numFmt formatCode="ge" sourceLinked="1"/>
        <c:majorTickMark val="none"/>
        <c:minorTickMark val="none"/>
        <c:tickLblPos val="none"/>
        <c:crossAx val="-642160336"/>
        <c:crosses val="autoZero"/>
        <c:auto val="1"/>
        <c:lblOffset val="100"/>
        <c:baseTimeUnit val="years"/>
      </c:dateAx>
      <c:valAx>
        <c:axId val="-642160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215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FJ8" sqref="FJ8:GX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島根県隠岐の島町　西郷港埠頭第二駐車場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410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184</v>
      </c>
      <c r="V31" s="117"/>
      <c r="W31" s="117"/>
      <c r="X31" s="117"/>
      <c r="Y31" s="117"/>
      <c r="Z31" s="117"/>
      <c r="AA31" s="117"/>
      <c r="AB31" s="117"/>
      <c r="AC31" s="117"/>
      <c r="AD31" s="117"/>
      <c r="AE31" s="117"/>
      <c r="AF31" s="117"/>
      <c r="AG31" s="117"/>
      <c r="AH31" s="117"/>
      <c r="AI31" s="117"/>
      <c r="AJ31" s="117"/>
      <c r="AK31" s="117"/>
      <c r="AL31" s="117"/>
      <c r="AM31" s="117"/>
      <c r="AN31" s="117">
        <f>データ!Z7</f>
        <v>167</v>
      </c>
      <c r="AO31" s="117"/>
      <c r="AP31" s="117"/>
      <c r="AQ31" s="117"/>
      <c r="AR31" s="117"/>
      <c r="AS31" s="117"/>
      <c r="AT31" s="117"/>
      <c r="AU31" s="117"/>
      <c r="AV31" s="117"/>
      <c r="AW31" s="117"/>
      <c r="AX31" s="117"/>
      <c r="AY31" s="117"/>
      <c r="AZ31" s="117"/>
      <c r="BA31" s="117"/>
      <c r="BB31" s="117"/>
      <c r="BC31" s="117"/>
      <c r="BD31" s="117"/>
      <c r="BE31" s="117"/>
      <c r="BF31" s="117"/>
      <c r="BG31" s="117">
        <f>データ!AA7</f>
        <v>175.1</v>
      </c>
      <c r="BH31" s="117"/>
      <c r="BI31" s="117"/>
      <c r="BJ31" s="117"/>
      <c r="BK31" s="117"/>
      <c r="BL31" s="117"/>
      <c r="BM31" s="117"/>
      <c r="BN31" s="117"/>
      <c r="BO31" s="117"/>
      <c r="BP31" s="117"/>
      <c r="BQ31" s="117"/>
      <c r="BR31" s="117"/>
      <c r="BS31" s="117"/>
      <c r="BT31" s="117"/>
      <c r="BU31" s="117"/>
      <c r="BV31" s="117"/>
      <c r="BW31" s="117"/>
      <c r="BX31" s="117"/>
      <c r="BY31" s="117"/>
      <c r="BZ31" s="117">
        <f>データ!AB7</f>
        <v>158.4</v>
      </c>
      <c r="CA31" s="117"/>
      <c r="CB31" s="117"/>
      <c r="CC31" s="117"/>
      <c r="CD31" s="117"/>
      <c r="CE31" s="117"/>
      <c r="CF31" s="117"/>
      <c r="CG31" s="117"/>
      <c r="CH31" s="117"/>
      <c r="CI31" s="117"/>
      <c r="CJ31" s="117"/>
      <c r="CK31" s="117"/>
      <c r="CL31" s="117"/>
      <c r="CM31" s="117"/>
      <c r="CN31" s="117"/>
      <c r="CO31" s="117"/>
      <c r="CP31" s="117"/>
      <c r="CQ31" s="117"/>
      <c r="CR31" s="117"/>
      <c r="CS31" s="117">
        <f>データ!AC7</f>
        <v>100.7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620</v>
      </c>
      <c r="JD31" s="119"/>
      <c r="JE31" s="119"/>
      <c r="JF31" s="119"/>
      <c r="JG31" s="119"/>
      <c r="JH31" s="119"/>
      <c r="JI31" s="119"/>
      <c r="JJ31" s="119"/>
      <c r="JK31" s="119"/>
      <c r="JL31" s="119"/>
      <c r="JM31" s="119"/>
      <c r="JN31" s="119"/>
      <c r="JO31" s="119"/>
      <c r="JP31" s="119"/>
      <c r="JQ31" s="119"/>
      <c r="JR31" s="119"/>
      <c r="JS31" s="119"/>
      <c r="JT31" s="119"/>
      <c r="JU31" s="120"/>
      <c r="JV31" s="118">
        <f>データ!DL7</f>
        <v>552</v>
      </c>
      <c r="JW31" s="119"/>
      <c r="JX31" s="119"/>
      <c r="JY31" s="119"/>
      <c r="JZ31" s="119"/>
      <c r="KA31" s="119"/>
      <c r="KB31" s="119"/>
      <c r="KC31" s="119"/>
      <c r="KD31" s="119"/>
      <c r="KE31" s="119"/>
      <c r="KF31" s="119"/>
      <c r="KG31" s="119"/>
      <c r="KH31" s="119"/>
      <c r="KI31" s="119"/>
      <c r="KJ31" s="119"/>
      <c r="KK31" s="119"/>
      <c r="KL31" s="119"/>
      <c r="KM31" s="119"/>
      <c r="KN31" s="120"/>
      <c r="KO31" s="118">
        <f>データ!DM7</f>
        <v>664</v>
      </c>
      <c r="KP31" s="119"/>
      <c r="KQ31" s="119"/>
      <c r="KR31" s="119"/>
      <c r="KS31" s="119"/>
      <c r="KT31" s="119"/>
      <c r="KU31" s="119"/>
      <c r="KV31" s="119"/>
      <c r="KW31" s="119"/>
      <c r="KX31" s="119"/>
      <c r="KY31" s="119"/>
      <c r="KZ31" s="119"/>
      <c r="LA31" s="119"/>
      <c r="LB31" s="119"/>
      <c r="LC31" s="119"/>
      <c r="LD31" s="119"/>
      <c r="LE31" s="119"/>
      <c r="LF31" s="119"/>
      <c r="LG31" s="120"/>
      <c r="LH31" s="118">
        <f>データ!DN7</f>
        <v>584</v>
      </c>
      <c r="LI31" s="119"/>
      <c r="LJ31" s="119"/>
      <c r="LK31" s="119"/>
      <c r="LL31" s="119"/>
      <c r="LM31" s="119"/>
      <c r="LN31" s="119"/>
      <c r="LO31" s="119"/>
      <c r="LP31" s="119"/>
      <c r="LQ31" s="119"/>
      <c r="LR31" s="119"/>
      <c r="LS31" s="119"/>
      <c r="LT31" s="119"/>
      <c r="LU31" s="119"/>
      <c r="LV31" s="119"/>
      <c r="LW31" s="119"/>
      <c r="LX31" s="119"/>
      <c r="LY31" s="119"/>
      <c r="LZ31" s="120"/>
      <c r="MA31" s="118">
        <f>データ!DO7</f>
        <v>450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50</v>
      </c>
      <c r="EM52" s="117"/>
      <c r="EN52" s="117"/>
      <c r="EO52" s="117"/>
      <c r="EP52" s="117"/>
      <c r="EQ52" s="117"/>
      <c r="ER52" s="117"/>
      <c r="ES52" s="117"/>
      <c r="ET52" s="117"/>
      <c r="EU52" s="117"/>
      <c r="EV52" s="117"/>
      <c r="EW52" s="117"/>
      <c r="EX52" s="117"/>
      <c r="EY52" s="117"/>
      <c r="EZ52" s="117"/>
      <c r="FA52" s="117"/>
      <c r="FB52" s="117"/>
      <c r="FC52" s="117"/>
      <c r="FD52" s="117"/>
      <c r="FE52" s="117">
        <f>データ!BG7</f>
        <v>44.1</v>
      </c>
      <c r="FF52" s="117"/>
      <c r="FG52" s="117"/>
      <c r="FH52" s="117"/>
      <c r="FI52" s="117"/>
      <c r="FJ52" s="117"/>
      <c r="FK52" s="117"/>
      <c r="FL52" s="117"/>
      <c r="FM52" s="117"/>
      <c r="FN52" s="117"/>
      <c r="FO52" s="117"/>
      <c r="FP52" s="117"/>
      <c r="FQ52" s="117"/>
      <c r="FR52" s="117"/>
      <c r="FS52" s="117"/>
      <c r="FT52" s="117"/>
      <c r="FU52" s="117"/>
      <c r="FV52" s="117"/>
      <c r="FW52" s="117"/>
      <c r="FX52" s="117">
        <f>データ!BH7</f>
        <v>50.2</v>
      </c>
      <c r="FY52" s="117"/>
      <c r="FZ52" s="117"/>
      <c r="GA52" s="117"/>
      <c r="GB52" s="117"/>
      <c r="GC52" s="117"/>
      <c r="GD52" s="117"/>
      <c r="GE52" s="117"/>
      <c r="GF52" s="117"/>
      <c r="GG52" s="117"/>
      <c r="GH52" s="117"/>
      <c r="GI52" s="117"/>
      <c r="GJ52" s="117"/>
      <c r="GK52" s="117"/>
      <c r="GL52" s="117"/>
      <c r="GM52" s="117"/>
      <c r="GN52" s="117"/>
      <c r="GO52" s="117"/>
      <c r="GP52" s="117"/>
      <c r="GQ52" s="117">
        <f>データ!BI7</f>
        <v>43.5</v>
      </c>
      <c r="GR52" s="117"/>
      <c r="GS52" s="117"/>
      <c r="GT52" s="117"/>
      <c r="GU52" s="117"/>
      <c r="GV52" s="117"/>
      <c r="GW52" s="117"/>
      <c r="GX52" s="117"/>
      <c r="GY52" s="117"/>
      <c r="GZ52" s="117"/>
      <c r="HA52" s="117"/>
      <c r="HB52" s="117"/>
      <c r="HC52" s="117"/>
      <c r="HD52" s="117"/>
      <c r="HE52" s="117"/>
      <c r="HF52" s="117"/>
      <c r="HG52" s="117"/>
      <c r="HH52" s="117"/>
      <c r="HI52" s="117"/>
      <c r="HJ52" s="117">
        <f>データ!BJ7</f>
        <v>7.5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2554</v>
      </c>
      <c r="JD52" s="125"/>
      <c r="JE52" s="125"/>
      <c r="JF52" s="125"/>
      <c r="JG52" s="125"/>
      <c r="JH52" s="125"/>
      <c r="JI52" s="125"/>
      <c r="JJ52" s="125"/>
      <c r="JK52" s="125"/>
      <c r="JL52" s="125"/>
      <c r="JM52" s="125"/>
      <c r="JN52" s="125"/>
      <c r="JO52" s="125"/>
      <c r="JP52" s="125"/>
      <c r="JQ52" s="125"/>
      <c r="JR52" s="125"/>
      <c r="JS52" s="125"/>
      <c r="JT52" s="125"/>
      <c r="JU52" s="125"/>
      <c r="JV52" s="125">
        <f>データ!BR7</f>
        <v>2008</v>
      </c>
      <c r="JW52" s="125"/>
      <c r="JX52" s="125"/>
      <c r="JY52" s="125"/>
      <c r="JZ52" s="125"/>
      <c r="KA52" s="125"/>
      <c r="KB52" s="125"/>
      <c r="KC52" s="125"/>
      <c r="KD52" s="125"/>
      <c r="KE52" s="125"/>
      <c r="KF52" s="125"/>
      <c r="KG52" s="125"/>
      <c r="KH52" s="125"/>
      <c r="KI52" s="125"/>
      <c r="KJ52" s="125"/>
      <c r="KK52" s="125"/>
      <c r="KL52" s="125"/>
      <c r="KM52" s="125"/>
      <c r="KN52" s="125"/>
      <c r="KO52" s="125">
        <f>データ!BS7</f>
        <v>2584</v>
      </c>
      <c r="KP52" s="125"/>
      <c r="KQ52" s="125"/>
      <c r="KR52" s="125"/>
      <c r="KS52" s="125"/>
      <c r="KT52" s="125"/>
      <c r="KU52" s="125"/>
      <c r="KV52" s="125"/>
      <c r="KW52" s="125"/>
      <c r="KX52" s="125"/>
      <c r="KY52" s="125"/>
      <c r="KZ52" s="125"/>
      <c r="LA52" s="125"/>
      <c r="LB52" s="125"/>
      <c r="LC52" s="125"/>
      <c r="LD52" s="125"/>
      <c r="LE52" s="125"/>
      <c r="LF52" s="125"/>
      <c r="LG52" s="125"/>
      <c r="LH52" s="125">
        <f>データ!BT7</f>
        <v>1958</v>
      </c>
      <c r="LI52" s="125"/>
      <c r="LJ52" s="125"/>
      <c r="LK52" s="125"/>
      <c r="LL52" s="125"/>
      <c r="LM52" s="125"/>
      <c r="LN52" s="125"/>
      <c r="LO52" s="125"/>
      <c r="LP52" s="125"/>
      <c r="LQ52" s="125"/>
      <c r="LR52" s="125"/>
      <c r="LS52" s="125"/>
      <c r="LT52" s="125"/>
      <c r="LU52" s="125"/>
      <c r="LV52" s="125"/>
      <c r="LW52" s="125"/>
      <c r="LX52" s="125"/>
      <c r="LY52" s="125"/>
      <c r="LZ52" s="125"/>
      <c r="MA52" s="125">
        <f>データ!BU7</f>
        <v>24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6000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325287</v>
      </c>
      <c r="D6" s="61">
        <f t="shared" si="1"/>
        <v>47</v>
      </c>
      <c r="E6" s="61">
        <f t="shared" si="1"/>
        <v>14</v>
      </c>
      <c r="F6" s="61">
        <f t="shared" si="1"/>
        <v>0</v>
      </c>
      <c r="G6" s="61">
        <f t="shared" si="1"/>
        <v>3</v>
      </c>
      <c r="H6" s="61" t="str">
        <f>SUBSTITUTE(H8,"　","")</f>
        <v>島根県隠岐の島町</v>
      </c>
      <c r="I6" s="61" t="str">
        <f t="shared" si="1"/>
        <v>西郷港埠頭第二駐車場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7</v>
      </c>
      <c r="S6" s="63" t="str">
        <f t="shared" si="1"/>
        <v>公共施設</v>
      </c>
      <c r="T6" s="63" t="str">
        <f t="shared" si="1"/>
        <v>無</v>
      </c>
      <c r="U6" s="64">
        <f t="shared" si="1"/>
        <v>410</v>
      </c>
      <c r="V6" s="64">
        <f t="shared" si="1"/>
        <v>22</v>
      </c>
      <c r="W6" s="64">
        <f t="shared" si="1"/>
        <v>100</v>
      </c>
      <c r="X6" s="63" t="str">
        <f t="shared" si="1"/>
        <v>代行制</v>
      </c>
      <c r="Y6" s="65">
        <f>IF(Y8="-",NA(),Y8)</f>
        <v>184</v>
      </c>
      <c r="Z6" s="65">
        <f t="shared" ref="Z6:AH6" si="2">IF(Z8="-",NA(),Z8)</f>
        <v>167</v>
      </c>
      <c r="AA6" s="65">
        <f t="shared" si="2"/>
        <v>175.1</v>
      </c>
      <c r="AB6" s="65">
        <f t="shared" si="2"/>
        <v>158.4</v>
      </c>
      <c r="AC6" s="65">
        <f t="shared" si="2"/>
        <v>100.7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50</v>
      </c>
      <c r="BG6" s="65">
        <f t="shared" ref="BG6:BO6" si="5">IF(BG8="-",NA(),BG8)</f>
        <v>44.1</v>
      </c>
      <c r="BH6" s="65">
        <f t="shared" si="5"/>
        <v>50.2</v>
      </c>
      <c r="BI6" s="65">
        <f t="shared" si="5"/>
        <v>43.5</v>
      </c>
      <c r="BJ6" s="65">
        <f t="shared" si="5"/>
        <v>7.5</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2554</v>
      </c>
      <c r="BR6" s="66">
        <f t="shared" ref="BR6:BZ6" si="6">IF(BR8="-",NA(),BR8)</f>
        <v>2008</v>
      </c>
      <c r="BS6" s="66">
        <f t="shared" si="6"/>
        <v>2584</v>
      </c>
      <c r="BT6" s="66">
        <f t="shared" si="6"/>
        <v>1958</v>
      </c>
      <c r="BU6" s="66">
        <f t="shared" si="6"/>
        <v>24</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6000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620</v>
      </c>
      <c r="DL6" s="65">
        <f t="shared" ref="DL6:DT6" si="9">IF(DL8="-",NA(),DL8)</f>
        <v>552</v>
      </c>
      <c r="DM6" s="65">
        <f t="shared" si="9"/>
        <v>664</v>
      </c>
      <c r="DN6" s="65">
        <f t="shared" si="9"/>
        <v>584</v>
      </c>
      <c r="DO6" s="65">
        <f t="shared" si="9"/>
        <v>450</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325287</v>
      </c>
      <c r="D7" s="61">
        <f t="shared" si="10"/>
        <v>47</v>
      </c>
      <c r="E7" s="61">
        <f t="shared" si="10"/>
        <v>14</v>
      </c>
      <c r="F7" s="61">
        <f t="shared" si="10"/>
        <v>0</v>
      </c>
      <c r="G7" s="61">
        <f t="shared" si="10"/>
        <v>3</v>
      </c>
      <c r="H7" s="61" t="str">
        <f t="shared" si="10"/>
        <v>島根県　隠岐の島町</v>
      </c>
      <c r="I7" s="61" t="str">
        <f t="shared" si="10"/>
        <v>西郷港埠頭第二駐車場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7</v>
      </c>
      <c r="S7" s="63" t="str">
        <f t="shared" si="10"/>
        <v>公共施設</v>
      </c>
      <c r="T7" s="63" t="str">
        <f t="shared" si="10"/>
        <v>無</v>
      </c>
      <c r="U7" s="64">
        <f t="shared" si="10"/>
        <v>410</v>
      </c>
      <c r="V7" s="64">
        <f t="shared" si="10"/>
        <v>22</v>
      </c>
      <c r="W7" s="64">
        <f t="shared" si="10"/>
        <v>100</v>
      </c>
      <c r="X7" s="63" t="str">
        <f t="shared" si="10"/>
        <v>代行制</v>
      </c>
      <c r="Y7" s="65">
        <f>Y8</f>
        <v>184</v>
      </c>
      <c r="Z7" s="65">
        <f t="shared" ref="Z7:AH7" si="11">Z8</f>
        <v>167</v>
      </c>
      <c r="AA7" s="65">
        <f t="shared" si="11"/>
        <v>175.1</v>
      </c>
      <c r="AB7" s="65">
        <f t="shared" si="11"/>
        <v>158.4</v>
      </c>
      <c r="AC7" s="65">
        <f t="shared" si="11"/>
        <v>100.7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50</v>
      </c>
      <c r="BG7" s="65">
        <f t="shared" ref="BG7:BO7" si="14">BG8</f>
        <v>44.1</v>
      </c>
      <c r="BH7" s="65">
        <f t="shared" si="14"/>
        <v>50.2</v>
      </c>
      <c r="BI7" s="65">
        <f t="shared" si="14"/>
        <v>43.5</v>
      </c>
      <c r="BJ7" s="65">
        <f t="shared" si="14"/>
        <v>7.5</v>
      </c>
      <c r="BK7" s="65">
        <f t="shared" si="14"/>
        <v>38.799999999999997</v>
      </c>
      <c r="BL7" s="65">
        <f t="shared" si="14"/>
        <v>37.6</v>
      </c>
      <c r="BM7" s="65">
        <f t="shared" si="14"/>
        <v>37.700000000000003</v>
      </c>
      <c r="BN7" s="65">
        <f t="shared" si="14"/>
        <v>38.5</v>
      </c>
      <c r="BO7" s="65">
        <f t="shared" si="14"/>
        <v>37.6</v>
      </c>
      <c r="BP7" s="62"/>
      <c r="BQ7" s="66">
        <f>BQ8</f>
        <v>2554</v>
      </c>
      <c r="BR7" s="66">
        <f t="shared" ref="BR7:BZ7" si="15">BR8</f>
        <v>2008</v>
      </c>
      <c r="BS7" s="66">
        <f t="shared" si="15"/>
        <v>2584</v>
      </c>
      <c r="BT7" s="66">
        <f t="shared" si="15"/>
        <v>1958</v>
      </c>
      <c r="BU7" s="66">
        <f t="shared" si="15"/>
        <v>24</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6000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620</v>
      </c>
      <c r="DL7" s="65">
        <f t="shared" ref="DL7:DT7" si="17">DL8</f>
        <v>552</v>
      </c>
      <c r="DM7" s="65">
        <f t="shared" si="17"/>
        <v>664</v>
      </c>
      <c r="DN7" s="65">
        <f t="shared" si="17"/>
        <v>584</v>
      </c>
      <c r="DO7" s="65">
        <f t="shared" si="17"/>
        <v>450</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325287</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7</v>
      </c>
      <c r="S8" s="70" t="s">
        <v>122</v>
      </c>
      <c r="T8" s="70" t="s">
        <v>123</v>
      </c>
      <c r="U8" s="71">
        <v>410</v>
      </c>
      <c r="V8" s="71">
        <v>22</v>
      </c>
      <c r="W8" s="71">
        <v>100</v>
      </c>
      <c r="X8" s="70" t="s">
        <v>124</v>
      </c>
      <c r="Y8" s="72">
        <v>184</v>
      </c>
      <c r="Z8" s="72">
        <v>167</v>
      </c>
      <c r="AA8" s="72">
        <v>175.1</v>
      </c>
      <c r="AB8" s="72">
        <v>158.4</v>
      </c>
      <c r="AC8" s="72">
        <v>100.7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50</v>
      </c>
      <c r="BG8" s="72">
        <v>44.1</v>
      </c>
      <c r="BH8" s="72">
        <v>50.2</v>
      </c>
      <c r="BI8" s="72">
        <v>43.5</v>
      </c>
      <c r="BJ8" s="72">
        <v>7.5</v>
      </c>
      <c r="BK8" s="72">
        <v>38.799999999999997</v>
      </c>
      <c r="BL8" s="72">
        <v>37.6</v>
      </c>
      <c r="BM8" s="72">
        <v>37.700000000000003</v>
      </c>
      <c r="BN8" s="72">
        <v>38.5</v>
      </c>
      <c r="BO8" s="72">
        <v>37.6</v>
      </c>
      <c r="BP8" s="69">
        <v>45.2</v>
      </c>
      <c r="BQ8" s="73">
        <v>2554</v>
      </c>
      <c r="BR8" s="73">
        <v>2008</v>
      </c>
      <c r="BS8" s="73">
        <v>2584</v>
      </c>
      <c r="BT8" s="74">
        <v>1958</v>
      </c>
      <c r="BU8" s="74">
        <v>24</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6000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620</v>
      </c>
      <c r="DL8" s="72">
        <v>552</v>
      </c>
      <c r="DM8" s="72">
        <v>664</v>
      </c>
      <c r="DN8" s="72">
        <v>584</v>
      </c>
      <c r="DO8" s="72">
        <v>450</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2018-03-19T05:49:46Z</cp:lastPrinted>
  <dcterms:modified xsi:type="dcterms:W3CDTF">2018-03-19T05:49:50Z</dcterms:modified>
</cp:coreProperties>
</file>