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301 経営比較分析表（観光施設事業（休養宿泊施設事業）・駐車場整備事業）\02 分析について\03 市町村→県\隠岐の島町\"/>
    </mc:Choice>
  </mc:AlternateContent>
  <workbookProtection workbookAlgorithmName="SHA-512" workbookHashValue="F8Ba4NLDov67rdqznQac/SXCC2q7Z4UAdbZecuZtbnbpWWt53vdm/Z1w2zmLaji0b1sdnZUKramHKij27+8C4Q==" workbookSaltValue="VP/Pi61hPQTM+bVFM3F5WA==" workbookSpinCount="100000" lockStructure="1"/>
  <bookViews>
    <workbookView xWindow="0" yWindow="0" windowWidth="20490" windowHeight="750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DP7" i="5"/>
  <c r="DO7" i="5"/>
  <c r="DN7" i="5"/>
  <c r="DM7" i="5"/>
  <c r="DL7" i="5"/>
  <c r="DK7" i="5"/>
  <c r="DI7" i="5"/>
  <c r="MI78" i="4" s="1"/>
  <c r="DH7" i="5"/>
  <c r="DG7" i="5"/>
  <c r="DF7" i="5"/>
  <c r="DE7" i="5"/>
  <c r="KA78" i="4" s="1"/>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AP7" i="5"/>
  <c r="AO7" i="5"/>
  <c r="AN7" i="5"/>
  <c r="AM7" i="5"/>
  <c r="AL7" i="5"/>
  <c r="AK7" i="5"/>
  <c r="AJ7" i="5"/>
  <c r="AH7" i="5"/>
  <c r="CS32" i="4" s="1"/>
  <c r="AG7" i="5"/>
  <c r="AF7" i="5"/>
  <c r="AE7" i="5"/>
  <c r="AD7" i="5"/>
  <c r="U32" i="4" s="1"/>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X32" i="4"/>
  <c r="FE32" i="4"/>
  <c r="EL32" i="4"/>
  <c r="BZ32" i="4"/>
  <c r="BG32" i="4"/>
  <c r="AN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MI76" i="4" l="1"/>
  <c r="HJ51" i="4"/>
  <c r="MA30" i="4"/>
  <c r="CS30" i="4"/>
  <c r="IT76" i="4"/>
  <c r="CS51" i="4"/>
  <c r="HJ30" i="4"/>
  <c r="BZ76" i="4"/>
  <c r="MA51" i="4"/>
  <c r="C11" i="5"/>
  <c r="D11" i="5"/>
  <c r="E11" i="5"/>
  <c r="B11" i="5"/>
  <c r="BZ30" i="4" l="1"/>
  <c r="BK76" i="4"/>
  <c r="LH51" i="4"/>
  <c r="IE76" i="4"/>
  <c r="BZ51" i="4"/>
  <c r="LT76" i="4"/>
  <c r="GQ51" i="4"/>
  <c r="LH30" i="4"/>
  <c r="GQ30" i="4"/>
  <c r="HP76" i="4"/>
  <c r="BG30" i="4"/>
  <c r="KO30" i="4"/>
  <c r="BG51" i="4"/>
  <c r="AV76" i="4"/>
  <c r="KO51" i="4"/>
  <c r="FX51" i="4"/>
  <c r="FX30" i="4"/>
  <c r="LE76" i="4"/>
  <c r="KP76" i="4"/>
  <c r="FE51" i="4"/>
  <c r="HA76" i="4"/>
  <c r="AN51" i="4"/>
  <c r="FE30" i="4"/>
  <c r="JV51" i="4"/>
  <c r="JV30" i="4"/>
  <c r="AN30" i="4"/>
  <c r="AG76" i="4"/>
  <c r="R76" i="4"/>
  <c r="KA76" i="4"/>
  <c r="EL51" i="4"/>
  <c r="JC30" i="4"/>
  <c r="GL76" i="4"/>
  <c r="U51" i="4"/>
  <c r="EL30" i="4"/>
  <c r="U30"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<sst xmlns="http://schemas.openxmlformats.org/spreadsheetml/2006/main" count="286" uniqueCount="135">
  <si>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</si>
  <si>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</si>
  <si>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</si>
  <si>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</si>
  <si>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</si>
  <si>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</si>
  <si>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</si>
  <si>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</si>
  <si>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</si>
  <si>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</si>
  <si>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</si>
  <si>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</si>
  <si>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</si>
  <si>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</si>
  <si>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</si>
  <si>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</si>
  <si>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</si>
  <si>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</si>
  <si>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</si>
  <si>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</si>
  <si>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</si>
  <si>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</si>
  <si>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</si>
  <si>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</si>
  <si>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</si>
  <si>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</si>
  <si>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</si>
  <si>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</si>
  <si>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</si>
  <si>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</si>
  <si>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</si>
  <si>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</si>
  <si>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</si>
  <si>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</si>
  <si>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</si>
  <si>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</si>
  <si>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</si>
  <si>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</si>
  <si>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</si>
  <si>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</si>
  <si>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</si>
  <si>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</si>
  <si>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</si>
  <si>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</si>
  <si>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</si>
  <si>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</si>
  <si>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</si>
  <si>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</si>
  <si>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</si>
  <si>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</si>
  <si>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</si>
  <si>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</si>
  <si>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</si>
  <si>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</si>
  <si>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</si>
  <si>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</si>
  <si>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</si>
  <si>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</si>
  <si>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</si>
  <si>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</si>
  <si>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</si>
  <si>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</si>
  <si>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</si>
  <si>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</si>
  <si>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</si>
  <si>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</si>
  <si>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</si>
  <si>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</si>
  <si>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</si>
  <si>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</si>
  <si>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</si>
  <si>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</si>
  <si>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</si>
  <si>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</si>
  <si>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</si>
  <si>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</si>
  <si>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</si>
  <si>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</si>
  <si>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</si>
  <si>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</si>
  <si>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</si>
  <si>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</si>
  <si>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</si>
  <si>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</si>
  <si>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</si>
  <si>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</si>
  <si>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</si>
  <si>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</si>
  <si>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</si>
  <si>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</si>
  <si>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</si>
  <si>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</si>
  <si>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</si>
  <si>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</si>
  <si>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</si>
  <si>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</si>
  <si>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</si>
  <si>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</si>
  <si>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</si>
  <si>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</si>
  <si>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</si>
  <si>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</si>
  <si>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</si>
  <si>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</si>
  <si>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</si>
  <si>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</si>
  <si>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</si>
  <si>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</si>
  <si>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</si>
  <si>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</si>
  <si>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</si>
  <si>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</si>
  <si>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</si>
  <si>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島根県　隠岐の島町</t>
  </si>
  <si>
    <t>立体駐車場</t>
  </si>
  <si>
    <t>法非適用</t>
  </si>
  <si>
    <t>駐車場整備事業</t>
  </si>
  <si>
    <t>-</t>
  </si>
  <si>
    <t>Ａ１Ｂ２</t>
  </si>
  <si>
    <t>該当数値なし</t>
  </si>
  <si>
    <t>その他駐車場</t>
  </si>
  <si>
    <t>立体式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</si>
  <si>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</si>
  <si>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</si>
  <si>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</si>
  <si>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</si>
  <si>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</si>
  <si>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</si>
  <si>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</si>
  <si>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</si>
  <si>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</si>
  <si>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西郷港付近の駐車場であるため、隠岐汽船の利用者及びその送迎のための利用に加え、近隣の商業施設等の利用や周辺住民の利用もあり、稼働率も他団体と比較して高くなっている。隠岐汽船の繁忙期には満車になることも多いことに加え、平成29年4月から「隠岐の島町航路・航空路旅客運賃助成事業」の実施に伴い隠岐汽船の利用者も増加し、駐車場の利用者も増加傾向にある。今後もこの状態は続くものと考えている。</t>
    <rPh sb="1" eb="3">
      <t>サイゴウ</t>
    </rPh>
    <rPh sb="3" eb="4">
      <t>コウ</t>
    </rPh>
    <rPh sb="4" eb="6">
      <t>フキン</t>
    </rPh>
    <rPh sb="7" eb="10">
      <t>チュウシャジョウ</t>
    </rPh>
    <rPh sb="16" eb="18">
      <t>オキ</t>
    </rPh>
    <rPh sb="18" eb="20">
      <t>キセン</t>
    </rPh>
    <rPh sb="21" eb="24">
      <t>リヨウシャ</t>
    </rPh>
    <rPh sb="24" eb="25">
      <t>オヨ</t>
    </rPh>
    <rPh sb="28" eb="30">
      <t>ソウゲイ</t>
    </rPh>
    <rPh sb="34" eb="36">
      <t>リヨウ</t>
    </rPh>
    <rPh sb="37" eb="38">
      <t>クワ</t>
    </rPh>
    <rPh sb="40" eb="42">
      <t>キンリン</t>
    </rPh>
    <rPh sb="43" eb="45">
      <t>ショウギョウ</t>
    </rPh>
    <rPh sb="45" eb="47">
      <t>シセツ</t>
    </rPh>
    <rPh sb="47" eb="48">
      <t>トウ</t>
    </rPh>
    <rPh sb="49" eb="51">
      <t>リヨウ</t>
    </rPh>
    <rPh sb="52" eb="54">
      <t>シュウヘン</t>
    </rPh>
    <rPh sb="54" eb="56">
      <t>ジュウミン</t>
    </rPh>
    <rPh sb="57" eb="59">
      <t>リヨウ</t>
    </rPh>
    <rPh sb="63" eb="65">
      <t>カドウ</t>
    </rPh>
    <rPh sb="65" eb="66">
      <t>リツ</t>
    </rPh>
    <rPh sb="67" eb="68">
      <t>タ</t>
    </rPh>
    <rPh sb="68" eb="70">
      <t>ダンタイ</t>
    </rPh>
    <rPh sb="71" eb="73">
      <t>ヒカク</t>
    </rPh>
    <rPh sb="75" eb="76">
      <t>タカ</t>
    </rPh>
    <rPh sb="83" eb="85">
      <t>オキ</t>
    </rPh>
    <rPh sb="85" eb="87">
      <t>キセン</t>
    </rPh>
    <rPh sb="88" eb="90">
      <t>ハンボウ</t>
    </rPh>
    <rPh sb="90" eb="91">
      <t>キ</t>
    </rPh>
    <rPh sb="93" eb="95">
      <t>マンシャ</t>
    </rPh>
    <rPh sb="101" eb="102">
      <t>オオ</t>
    </rPh>
    <rPh sb="106" eb="107">
      <t>クワ</t>
    </rPh>
    <rPh sb="109" eb="111">
      <t>ヘイセイ</t>
    </rPh>
    <rPh sb="113" eb="114">
      <t>ネン</t>
    </rPh>
    <rPh sb="115" eb="116">
      <t>ガツ</t>
    </rPh>
    <rPh sb="119" eb="121">
      <t>オキ</t>
    </rPh>
    <rPh sb="122" eb="124">
      <t>シマチョウ</t>
    </rPh>
    <rPh sb="124" eb="126">
      <t>コウロ</t>
    </rPh>
    <rPh sb="127" eb="130">
      <t>コウクウロ</t>
    </rPh>
    <rPh sb="130" eb="132">
      <t>リョキャク</t>
    </rPh>
    <rPh sb="132" eb="134">
      <t>ウンチン</t>
    </rPh>
    <rPh sb="134" eb="136">
      <t>ジョセイ</t>
    </rPh>
    <rPh sb="136" eb="138">
      <t>ジギョウ</t>
    </rPh>
    <rPh sb="140" eb="142">
      <t>ジッシ</t>
    </rPh>
    <rPh sb="143" eb="144">
      <t>トモナ</t>
    </rPh>
    <rPh sb="145" eb="147">
      <t>オキ</t>
    </rPh>
    <rPh sb="147" eb="149">
      <t>キセン</t>
    </rPh>
    <rPh sb="150" eb="153">
      <t>リヨウシャ</t>
    </rPh>
    <rPh sb="154" eb="156">
      <t>ゾウカ</t>
    </rPh>
    <rPh sb="158" eb="161">
      <t>チュウシャジョウ</t>
    </rPh>
    <rPh sb="162" eb="164">
      <t>リヨウ</t>
    </rPh>
    <rPh sb="164" eb="165">
      <t>シャ</t>
    </rPh>
    <rPh sb="166" eb="168">
      <t>ゾウカ</t>
    </rPh>
    <rPh sb="168" eb="170">
      <t>ケイコウ</t>
    </rPh>
    <rPh sb="174" eb="176">
      <t>コンゴ</t>
    </rPh>
    <rPh sb="182" eb="183">
      <t>ツヅ</t>
    </rPh>
    <rPh sb="187" eb="188">
      <t>カンガ</t>
    </rPh>
    <phoneticPr fontId="6"/>
  </si>
  <si>
    <t>　立体駐車場は、平成元年に整備され、小修理を加えながら現在に至っているが、大規模な改修等の必要は認められない。
　公共施設総合管理計画では、施設の更新時期は施設整備後50年と設定されていることから、約20年後には立体駐車場の更新時期を迎えることとなる。このため、更新費用に充てるため駐車場整備基金を積み立てており、平成28年度末残高は36,160千円、平成29年度末積立予定額4,000千円となっている。</t>
    <rPh sb="1" eb="3">
      <t>リッタイ</t>
    </rPh>
    <rPh sb="3" eb="6">
      <t>チュウシャジョウ</t>
    </rPh>
    <rPh sb="8" eb="10">
      <t>ヘイセイ</t>
    </rPh>
    <rPh sb="10" eb="12">
      <t>ガンネン</t>
    </rPh>
    <rPh sb="13" eb="15">
      <t>セイビ</t>
    </rPh>
    <rPh sb="18" eb="21">
      <t>ショウシュウリ</t>
    </rPh>
    <rPh sb="22" eb="23">
      <t>クワ</t>
    </rPh>
    <rPh sb="27" eb="29">
      <t>ゲンザイ</t>
    </rPh>
    <rPh sb="30" eb="31">
      <t>イタ</t>
    </rPh>
    <rPh sb="37" eb="40">
      <t>ダイキボ</t>
    </rPh>
    <rPh sb="41" eb="43">
      <t>カイシュウ</t>
    </rPh>
    <rPh sb="43" eb="44">
      <t>トウ</t>
    </rPh>
    <rPh sb="45" eb="47">
      <t>ヒツヨウ</t>
    </rPh>
    <rPh sb="48" eb="49">
      <t>ミト</t>
    </rPh>
    <rPh sb="70" eb="72">
      <t>シセツ</t>
    </rPh>
    <rPh sb="73" eb="75">
      <t>コウシン</t>
    </rPh>
    <rPh sb="75" eb="77">
      <t>ジキ</t>
    </rPh>
    <rPh sb="78" eb="80">
      <t>シセツ</t>
    </rPh>
    <rPh sb="80" eb="82">
      <t>セイビ</t>
    </rPh>
    <rPh sb="82" eb="83">
      <t>ゴ</t>
    </rPh>
    <rPh sb="85" eb="86">
      <t>ネン</t>
    </rPh>
    <rPh sb="87" eb="89">
      <t>セッテイ</t>
    </rPh>
    <rPh sb="99" eb="100">
      <t>ヤク</t>
    </rPh>
    <rPh sb="102" eb="104">
      <t>ネンゴ</t>
    </rPh>
    <rPh sb="106" eb="108">
      <t>リッタイ</t>
    </rPh>
    <rPh sb="108" eb="110">
      <t>チュウシャ</t>
    </rPh>
    <rPh sb="110" eb="111">
      <t>ジョウ</t>
    </rPh>
    <rPh sb="112" eb="114">
      <t>コウシン</t>
    </rPh>
    <rPh sb="114" eb="116">
      <t>ジキ</t>
    </rPh>
    <rPh sb="117" eb="118">
      <t>ムカ</t>
    </rPh>
    <rPh sb="131" eb="133">
      <t>コウシン</t>
    </rPh>
    <rPh sb="133" eb="135">
      <t>ヒヨウ</t>
    </rPh>
    <rPh sb="136" eb="137">
      <t>ア</t>
    </rPh>
    <rPh sb="141" eb="144">
      <t>チュウシャジョウ</t>
    </rPh>
    <rPh sb="144" eb="146">
      <t>セイビ</t>
    </rPh>
    <rPh sb="146" eb="148">
      <t>キキン</t>
    </rPh>
    <rPh sb="149" eb="150">
      <t>ツ</t>
    </rPh>
    <rPh sb="151" eb="152">
      <t>タ</t>
    </rPh>
    <rPh sb="157" eb="159">
      <t>ヘイセイ</t>
    </rPh>
    <rPh sb="161" eb="164">
      <t>ネンドマツ</t>
    </rPh>
    <rPh sb="164" eb="166">
      <t>ザンダカ</t>
    </rPh>
    <rPh sb="173" eb="174">
      <t>セン</t>
    </rPh>
    <rPh sb="174" eb="175">
      <t>エン</t>
    </rPh>
    <rPh sb="176" eb="178">
      <t>ヘイセイ</t>
    </rPh>
    <rPh sb="180" eb="183">
      <t>ネンドマツ</t>
    </rPh>
    <rPh sb="183" eb="185">
      <t>ツミタテ</t>
    </rPh>
    <rPh sb="185" eb="187">
      <t>ヨテイ</t>
    </rPh>
    <rPh sb="187" eb="188">
      <t>ガク</t>
    </rPh>
    <phoneticPr fontId="6"/>
  </si>
  <si>
    <t>　立体駐車場は、利用状況やその設置目的から必要性は認められ、収益等の状況も良好であるので、引き続き現状通り運営していくべき施設であると考える。
　経営戦略を作成するにあたり、施設の民間譲渡も検討する必要があるが、駐車場内に下水道事業に関する施設を設置する計画があることや西郷港周辺の公共事業の関係車両を優先的に駐車させることがあるなど隠岐の島町の行政目的での利用が見込まれることから慎重に進める必要がある。</t>
    <rPh sb="1" eb="6">
      <t>リッタイチュウシャジョウ</t>
    </rPh>
    <rPh sb="8" eb="10">
      <t>リヨウ</t>
    </rPh>
    <rPh sb="10" eb="12">
      <t>ジョウキョウ</t>
    </rPh>
    <rPh sb="15" eb="17">
      <t>セッチ</t>
    </rPh>
    <rPh sb="17" eb="19">
      <t>モクテキ</t>
    </rPh>
    <rPh sb="21" eb="24">
      <t>ヒツヨウセイ</t>
    </rPh>
    <rPh sb="25" eb="26">
      <t>ミト</t>
    </rPh>
    <rPh sb="30" eb="32">
      <t>シュウエキ</t>
    </rPh>
    <rPh sb="32" eb="33">
      <t>トウ</t>
    </rPh>
    <rPh sb="34" eb="36">
      <t>ジョウキョウ</t>
    </rPh>
    <rPh sb="37" eb="39">
      <t>リョウコウ</t>
    </rPh>
    <rPh sb="45" eb="46">
      <t>ヒ</t>
    </rPh>
    <rPh sb="47" eb="48">
      <t>ツヅ</t>
    </rPh>
    <rPh sb="49" eb="51">
      <t>ゲンジョウ</t>
    </rPh>
    <rPh sb="51" eb="52">
      <t>ドオ</t>
    </rPh>
    <rPh sb="53" eb="55">
      <t>ウンエイ</t>
    </rPh>
    <rPh sb="61" eb="63">
      <t>シセツ</t>
    </rPh>
    <rPh sb="67" eb="68">
      <t>カンガ</t>
    </rPh>
    <rPh sb="73" eb="75">
      <t>ケイエイ</t>
    </rPh>
    <rPh sb="75" eb="77">
      <t>センリャク</t>
    </rPh>
    <rPh sb="78" eb="80">
      <t>サクセイ</t>
    </rPh>
    <rPh sb="87" eb="89">
      <t>シセツ</t>
    </rPh>
    <rPh sb="90" eb="92">
      <t>ミンカン</t>
    </rPh>
    <rPh sb="92" eb="94">
      <t>ジョウト</t>
    </rPh>
    <rPh sb="95" eb="97">
      <t>ケントウ</t>
    </rPh>
    <rPh sb="99" eb="101">
      <t>ヒツヨウ</t>
    </rPh>
    <rPh sb="106" eb="108">
      <t>チュウシャ</t>
    </rPh>
    <rPh sb="108" eb="109">
      <t>ジョウ</t>
    </rPh>
    <rPh sb="109" eb="110">
      <t>ナイ</t>
    </rPh>
    <rPh sb="111" eb="114">
      <t>ゲスイドウ</t>
    </rPh>
    <rPh sb="114" eb="116">
      <t>ジギョウ</t>
    </rPh>
    <rPh sb="117" eb="118">
      <t>カン</t>
    </rPh>
    <rPh sb="120" eb="122">
      <t>シセツ</t>
    </rPh>
    <rPh sb="123" eb="125">
      <t>セッチ</t>
    </rPh>
    <rPh sb="127" eb="129">
      <t>ケイカク</t>
    </rPh>
    <rPh sb="135" eb="137">
      <t>サイゴウ</t>
    </rPh>
    <rPh sb="137" eb="138">
      <t>コウ</t>
    </rPh>
    <rPh sb="138" eb="140">
      <t>シュウヘン</t>
    </rPh>
    <rPh sb="141" eb="143">
      <t>コウキョウ</t>
    </rPh>
    <rPh sb="143" eb="145">
      <t>ジギョウ</t>
    </rPh>
    <rPh sb="146" eb="148">
      <t>カンケイ</t>
    </rPh>
    <rPh sb="148" eb="150">
      <t>シャリョウ</t>
    </rPh>
    <rPh sb="151" eb="154">
      <t>ユウセンテキ</t>
    </rPh>
    <rPh sb="155" eb="157">
      <t>チュウシャ</t>
    </rPh>
    <rPh sb="167" eb="169">
      <t>オキ</t>
    </rPh>
    <rPh sb="170" eb="172">
      <t>シマチョウ</t>
    </rPh>
    <rPh sb="173" eb="175">
      <t>ギョウセイ</t>
    </rPh>
    <rPh sb="175" eb="177">
      <t>モクテキ</t>
    </rPh>
    <rPh sb="179" eb="181">
      <t>リヨウ</t>
    </rPh>
    <rPh sb="182" eb="184">
      <t>ミコ</t>
    </rPh>
    <rPh sb="191" eb="193">
      <t>シンチョウ</t>
    </rPh>
    <rPh sb="194" eb="195">
      <t>スス</t>
    </rPh>
    <rPh sb="197" eb="199">
      <t>ヒツヨウ</t>
    </rPh>
    <phoneticPr fontId="6"/>
  </si>
  <si>
    <t>　西郷港埠頭立体駐車場は、西郷港付近の駐車場不足による道路の混雑を緩和するため設置されたものである。西郷港や付近の商業施設の利用者等により安定した利用が見込まれる上、指定管理者制の導入により経費の節減を図り、①収益的収支比率・④売上高ＧＯＰ比率は他団体と比較しても高い水準を維持している。</t>
    <rPh sb="1" eb="3">
      <t>サイゴウ</t>
    </rPh>
    <rPh sb="3" eb="4">
      <t>コウ</t>
    </rPh>
    <rPh sb="4" eb="6">
      <t>フトウ</t>
    </rPh>
    <rPh sb="6" eb="8">
      <t>リッタイ</t>
    </rPh>
    <rPh sb="8" eb="11">
      <t>チュウシャジョウ</t>
    </rPh>
    <rPh sb="13" eb="15">
      <t>サイゴウ</t>
    </rPh>
    <rPh sb="15" eb="16">
      <t>コウ</t>
    </rPh>
    <rPh sb="16" eb="18">
      <t>フキン</t>
    </rPh>
    <rPh sb="19" eb="22">
      <t>チュウシャジョウ</t>
    </rPh>
    <rPh sb="22" eb="24">
      <t>フソク</t>
    </rPh>
    <rPh sb="27" eb="29">
      <t>ドウロ</t>
    </rPh>
    <rPh sb="30" eb="32">
      <t>コンザツ</t>
    </rPh>
    <rPh sb="33" eb="35">
      <t>カンワ</t>
    </rPh>
    <rPh sb="39" eb="41">
      <t>セッチ</t>
    </rPh>
    <rPh sb="50" eb="52">
      <t>サイゴウ</t>
    </rPh>
    <rPh sb="52" eb="53">
      <t>コウ</t>
    </rPh>
    <rPh sb="54" eb="56">
      <t>フキン</t>
    </rPh>
    <rPh sb="57" eb="59">
      <t>ショウギョウ</t>
    </rPh>
    <rPh sb="59" eb="61">
      <t>シセツ</t>
    </rPh>
    <rPh sb="62" eb="65">
      <t>リヨウシャ</t>
    </rPh>
    <rPh sb="65" eb="66">
      <t>トウ</t>
    </rPh>
    <rPh sb="69" eb="71">
      <t>アンテイ</t>
    </rPh>
    <rPh sb="73" eb="75">
      <t>リヨウ</t>
    </rPh>
    <rPh sb="76" eb="78">
      <t>ミコ</t>
    </rPh>
    <rPh sb="81" eb="82">
      <t>ウエ</t>
    </rPh>
    <rPh sb="83" eb="85">
      <t>シテイ</t>
    </rPh>
    <rPh sb="85" eb="88">
      <t>カンリシャ</t>
    </rPh>
    <rPh sb="88" eb="89">
      <t>セイ</t>
    </rPh>
    <rPh sb="90" eb="92">
      <t>ドウニュウ</t>
    </rPh>
    <rPh sb="95" eb="97">
      <t>ケイヒ</t>
    </rPh>
    <rPh sb="98" eb="100">
      <t>セツゲン</t>
    </rPh>
    <rPh sb="101" eb="102">
      <t>ハカ</t>
    </rPh>
    <rPh sb="105" eb="108">
      <t>シュウエキテキ</t>
    </rPh>
    <rPh sb="108" eb="110">
      <t>シュウシ</t>
    </rPh>
    <rPh sb="110" eb="112">
      <t>ヒリツ</t>
    </rPh>
    <rPh sb="114" eb="116">
      <t>ウリアゲ</t>
    </rPh>
    <rPh sb="116" eb="117">
      <t>ダカ</t>
    </rPh>
    <rPh sb="120" eb="122">
      <t>ヒリツ</t>
    </rPh>
    <rPh sb="123" eb="124">
      <t>タ</t>
    </rPh>
    <rPh sb="124" eb="126">
      <t>ダンタイ</t>
    </rPh>
    <rPh sb="127" eb="129">
      <t>ヒカク</t>
    </rPh>
    <rPh sb="132" eb="133">
      <t>タカ</t>
    </rPh>
    <rPh sb="134" eb="136">
      <t>スイジュン</t>
    </rPh>
    <rPh sb="137" eb="139">
      <t>イジ</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</si>
</sst>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290</c:v>
                </c:pt>
                <c:pt idx="1">
                  <c:v>290.8</c:v>
                </c:pt>
                <c:pt idx="2">
                  <c:v>262</c:v>
                </c:pt>
                <c:pt idx="3">
                  <c:v>272.89999999999998</c:v>
                </c:pt>
                <c:pt idx="4">
                  <c:v>265.3</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896879888"/>
        <c:axId val="-189688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896879888"/>
        <c:axId val="-1896881520"/>
      </c:lineChart>
      <c:dateAx>
        <c:axId val="-1896879888"/>
        <c:scaling>
          <c:orientation val="minMax"/>
        </c:scaling>
        <c:delete val="1"/>
        <c:axPos val="b"/>
        <c:numFmt formatCode="ge" sourceLinked="1"/>
        <c:majorTickMark val="none"/>
        <c:minorTickMark val="none"/>
        <c:tickLblPos val="none"/>
        <c:crossAx val="-1896881520"/>
        <c:crosses val="autoZero"/>
        <c:auto val="1"/>
        <c:lblOffset val="100"/>
        <c:baseTimeUnit val="years"/>
      </c:dateAx>
      <c:valAx>
        <c:axId val="-189688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687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896868464"/>
        <c:axId val="-189686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896868464"/>
        <c:axId val="-1896869552"/>
      </c:lineChart>
      <c:dateAx>
        <c:axId val="-1896868464"/>
        <c:scaling>
          <c:orientation val="minMax"/>
        </c:scaling>
        <c:delete val="1"/>
        <c:axPos val="b"/>
        <c:numFmt formatCode="ge" sourceLinked="1"/>
        <c:majorTickMark val="none"/>
        <c:minorTickMark val="none"/>
        <c:tickLblPos val="none"/>
        <c:crossAx val="-1896869552"/>
        <c:crosses val="autoZero"/>
        <c:auto val="1"/>
        <c:lblOffset val="100"/>
        <c:baseTimeUnit val="years"/>
      </c:dateAx>
      <c:valAx>
        <c:axId val="-189686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686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896867376"/>
        <c:axId val="-189687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896867376"/>
        <c:axId val="-1896875536"/>
      </c:lineChart>
      <c:dateAx>
        <c:axId val="-1896867376"/>
        <c:scaling>
          <c:orientation val="minMax"/>
        </c:scaling>
        <c:delete val="1"/>
        <c:axPos val="b"/>
        <c:numFmt formatCode="ge" sourceLinked="1"/>
        <c:majorTickMark val="none"/>
        <c:minorTickMark val="none"/>
        <c:tickLblPos val="none"/>
        <c:crossAx val="-1896875536"/>
        <c:crosses val="autoZero"/>
        <c:auto val="1"/>
        <c:lblOffset val="100"/>
        <c:baseTimeUnit val="years"/>
      </c:dateAx>
      <c:valAx>
        <c:axId val="-189687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686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896874992"/>
        <c:axId val="-189687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896874992"/>
        <c:axId val="-1896873904"/>
      </c:lineChart>
      <c:dateAx>
        <c:axId val="-1896874992"/>
        <c:scaling>
          <c:orientation val="minMax"/>
        </c:scaling>
        <c:delete val="1"/>
        <c:axPos val="b"/>
        <c:numFmt formatCode="ge" sourceLinked="1"/>
        <c:majorTickMark val="none"/>
        <c:minorTickMark val="none"/>
        <c:tickLblPos val="none"/>
        <c:crossAx val="-1896873904"/>
        <c:crosses val="autoZero"/>
        <c:auto val="1"/>
        <c:lblOffset val="100"/>
        <c:baseTimeUnit val="years"/>
      </c:dateAx>
      <c:valAx>
        <c:axId val="-189687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687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896872816"/>
        <c:axId val="-189687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896872816"/>
        <c:axId val="-1896872272"/>
      </c:lineChart>
      <c:dateAx>
        <c:axId val="-1896872816"/>
        <c:scaling>
          <c:orientation val="minMax"/>
        </c:scaling>
        <c:delete val="1"/>
        <c:axPos val="b"/>
        <c:numFmt formatCode="ge" sourceLinked="1"/>
        <c:majorTickMark val="none"/>
        <c:minorTickMark val="none"/>
        <c:tickLblPos val="none"/>
        <c:crossAx val="-1896872272"/>
        <c:crosses val="autoZero"/>
        <c:auto val="1"/>
        <c:lblOffset val="100"/>
        <c:baseTimeUnit val="years"/>
      </c:dateAx>
      <c:valAx>
        <c:axId val="-189687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687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895811216"/>
        <c:axId val="-189580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895811216"/>
        <c:axId val="-1895800880"/>
      </c:lineChart>
      <c:dateAx>
        <c:axId val="-1895811216"/>
        <c:scaling>
          <c:orientation val="minMax"/>
        </c:scaling>
        <c:delete val="1"/>
        <c:axPos val="b"/>
        <c:numFmt formatCode="ge" sourceLinked="1"/>
        <c:majorTickMark val="none"/>
        <c:minorTickMark val="none"/>
        <c:tickLblPos val="none"/>
        <c:crossAx val="-1895800880"/>
        <c:crosses val="autoZero"/>
        <c:auto val="1"/>
        <c:lblOffset val="100"/>
        <c:baseTimeUnit val="years"/>
      </c:dateAx>
      <c:valAx>
        <c:axId val="-1895800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581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193.3</c:v>
                </c:pt>
                <c:pt idx="1">
                  <c:v>183.6</c:v>
                </c:pt>
                <c:pt idx="2">
                  <c:v>158.19999999999999</c:v>
                </c:pt>
                <c:pt idx="3">
                  <c:v>168.7</c:v>
                </c:pt>
                <c:pt idx="4">
                  <c:v>187.3</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895810128"/>
        <c:axId val="-189580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895810128"/>
        <c:axId val="-1895809584"/>
      </c:lineChart>
      <c:dateAx>
        <c:axId val="-1895810128"/>
        <c:scaling>
          <c:orientation val="minMax"/>
        </c:scaling>
        <c:delete val="1"/>
        <c:axPos val="b"/>
        <c:numFmt formatCode="ge" sourceLinked="1"/>
        <c:majorTickMark val="none"/>
        <c:minorTickMark val="none"/>
        <c:tickLblPos val="none"/>
        <c:crossAx val="-1895809584"/>
        <c:crosses val="autoZero"/>
        <c:auto val="1"/>
        <c:lblOffset val="100"/>
        <c:baseTimeUnit val="years"/>
      </c:dateAx>
      <c:valAx>
        <c:axId val="-189580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581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65.5</c:v>
                </c:pt>
                <c:pt idx="1">
                  <c:v>65.599999999999994</c:v>
                </c:pt>
                <c:pt idx="2">
                  <c:v>61.8</c:v>
                </c:pt>
                <c:pt idx="3">
                  <c:v>63.4</c:v>
                </c:pt>
                <c:pt idx="4">
                  <c:v>62.3</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895805776"/>
        <c:axId val="-189580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895805776"/>
        <c:axId val="-1895807408"/>
      </c:lineChart>
      <c:dateAx>
        <c:axId val="-1895805776"/>
        <c:scaling>
          <c:orientation val="minMax"/>
        </c:scaling>
        <c:delete val="1"/>
        <c:axPos val="b"/>
        <c:numFmt formatCode="ge" sourceLinked="1"/>
        <c:majorTickMark val="none"/>
        <c:minorTickMark val="none"/>
        <c:tickLblPos val="none"/>
        <c:crossAx val="-1895807408"/>
        <c:crosses val="autoZero"/>
        <c:auto val="1"/>
        <c:lblOffset val="100"/>
        <c:baseTimeUnit val="years"/>
      </c:dateAx>
      <c:valAx>
        <c:axId val="-189580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580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7789</c:v>
                </c:pt>
                <c:pt idx="1">
                  <c:v>7824</c:v>
                </c:pt>
                <c:pt idx="2">
                  <c:v>6640</c:v>
                </c:pt>
                <c:pt idx="3">
                  <c:v>7088</c:v>
                </c:pt>
                <c:pt idx="4">
                  <c:v>7440</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895804144"/>
        <c:axId val="-5905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895804144"/>
        <c:axId val="-59058000"/>
      </c:lineChart>
      <c:dateAx>
        <c:axId val="-1895804144"/>
        <c:scaling>
          <c:orientation val="minMax"/>
        </c:scaling>
        <c:delete val="1"/>
        <c:axPos val="b"/>
        <c:numFmt formatCode="ge" sourceLinked="1"/>
        <c:majorTickMark val="none"/>
        <c:minorTickMark val="none"/>
        <c:tickLblPos val="none"/>
        <c:crossAx val="-59058000"/>
        <c:crosses val="autoZero"/>
        <c:auto val="1"/>
        <c:lblOffset val="100"/>
        <c:baseTimeUnit val="years"/>
      </c:dateAx>
      <c:valAx>
        <c:axId val="-59058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580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D49" zoomScale="85" zoomScaleNormal="85" zoomScaleSheetLayoutView="70" workbookViewId="0">
      <selection activeCell="NU26" sqref="NU26"/>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島根県隠岐の島町　立体駐車場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1503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134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290</v>
      </c>
      <c r="V31" s="111"/>
      <c r="W31" s="111"/>
      <c r="X31" s="111"/>
      <c r="Y31" s="111"/>
      <c r="Z31" s="111"/>
      <c r="AA31" s="111"/>
      <c r="AB31" s="111"/>
      <c r="AC31" s="111"/>
      <c r="AD31" s="111"/>
      <c r="AE31" s="111"/>
      <c r="AF31" s="111"/>
      <c r="AG31" s="111"/>
      <c r="AH31" s="111"/>
      <c r="AI31" s="111"/>
      <c r="AJ31" s="111"/>
      <c r="AK31" s="111"/>
      <c r="AL31" s="111"/>
      <c r="AM31" s="111"/>
      <c r="AN31" s="111">
        <f>データ!Z7</f>
        <v>290.8</v>
      </c>
      <c r="AO31" s="111"/>
      <c r="AP31" s="111"/>
      <c r="AQ31" s="111"/>
      <c r="AR31" s="111"/>
      <c r="AS31" s="111"/>
      <c r="AT31" s="111"/>
      <c r="AU31" s="111"/>
      <c r="AV31" s="111"/>
      <c r="AW31" s="111"/>
      <c r="AX31" s="111"/>
      <c r="AY31" s="111"/>
      <c r="AZ31" s="111"/>
      <c r="BA31" s="111"/>
      <c r="BB31" s="111"/>
      <c r="BC31" s="111"/>
      <c r="BD31" s="111"/>
      <c r="BE31" s="111"/>
      <c r="BF31" s="111"/>
      <c r="BG31" s="111">
        <f>データ!AA7</f>
        <v>262</v>
      </c>
      <c r="BH31" s="111"/>
      <c r="BI31" s="111"/>
      <c r="BJ31" s="111"/>
      <c r="BK31" s="111"/>
      <c r="BL31" s="111"/>
      <c r="BM31" s="111"/>
      <c r="BN31" s="111"/>
      <c r="BO31" s="111"/>
      <c r="BP31" s="111"/>
      <c r="BQ31" s="111"/>
      <c r="BR31" s="111"/>
      <c r="BS31" s="111"/>
      <c r="BT31" s="111"/>
      <c r="BU31" s="111"/>
      <c r="BV31" s="111"/>
      <c r="BW31" s="111"/>
      <c r="BX31" s="111"/>
      <c r="BY31" s="111"/>
      <c r="BZ31" s="111">
        <f>データ!AB7</f>
        <v>272.89999999999998</v>
      </c>
      <c r="CA31" s="111"/>
      <c r="CB31" s="111"/>
      <c r="CC31" s="111"/>
      <c r="CD31" s="111"/>
      <c r="CE31" s="111"/>
      <c r="CF31" s="111"/>
      <c r="CG31" s="111"/>
      <c r="CH31" s="111"/>
      <c r="CI31" s="111"/>
      <c r="CJ31" s="111"/>
      <c r="CK31" s="111"/>
      <c r="CL31" s="111"/>
      <c r="CM31" s="111"/>
      <c r="CN31" s="111"/>
      <c r="CO31" s="111"/>
      <c r="CP31" s="111"/>
      <c r="CQ31" s="111"/>
      <c r="CR31" s="111"/>
      <c r="CS31" s="111">
        <f>データ!AC7</f>
        <v>265.3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193.3</v>
      </c>
      <c r="JD31" s="82"/>
      <c r="JE31" s="82"/>
      <c r="JF31" s="82"/>
      <c r="JG31" s="82"/>
      <c r="JH31" s="82"/>
      <c r="JI31" s="82"/>
      <c r="JJ31" s="82"/>
      <c r="JK31" s="82"/>
      <c r="JL31" s="82"/>
      <c r="JM31" s="82"/>
      <c r="JN31" s="82"/>
      <c r="JO31" s="82"/>
      <c r="JP31" s="82"/>
      <c r="JQ31" s="82"/>
      <c r="JR31" s="82"/>
      <c r="JS31" s="82"/>
      <c r="JT31" s="82"/>
      <c r="JU31" s="83"/>
      <c r="JV31" s="81">
        <f>データ!DL7</f>
        <v>183.6</v>
      </c>
      <c r="JW31" s="82"/>
      <c r="JX31" s="82"/>
      <c r="JY31" s="82"/>
      <c r="JZ31" s="82"/>
      <c r="KA31" s="82"/>
      <c r="KB31" s="82"/>
      <c r="KC31" s="82"/>
      <c r="KD31" s="82"/>
      <c r="KE31" s="82"/>
      <c r="KF31" s="82"/>
      <c r="KG31" s="82"/>
      <c r="KH31" s="82"/>
      <c r="KI31" s="82"/>
      <c r="KJ31" s="82"/>
      <c r="KK31" s="82"/>
      <c r="KL31" s="82"/>
      <c r="KM31" s="82"/>
      <c r="KN31" s="83"/>
      <c r="KO31" s="81">
        <f>データ!DM7</f>
        <v>158.19999999999999</v>
      </c>
      <c r="KP31" s="82"/>
      <c r="KQ31" s="82"/>
      <c r="KR31" s="82"/>
      <c r="KS31" s="82"/>
      <c r="KT31" s="82"/>
      <c r="KU31" s="82"/>
      <c r="KV31" s="82"/>
      <c r="KW31" s="82"/>
      <c r="KX31" s="82"/>
      <c r="KY31" s="82"/>
      <c r="KZ31" s="82"/>
      <c r="LA31" s="82"/>
      <c r="LB31" s="82"/>
      <c r="LC31" s="82"/>
      <c r="LD31" s="82"/>
      <c r="LE31" s="82"/>
      <c r="LF31" s="82"/>
      <c r="LG31" s="83"/>
      <c r="LH31" s="81">
        <f>データ!DN7</f>
        <v>168.7</v>
      </c>
      <c r="LI31" s="82"/>
      <c r="LJ31" s="82"/>
      <c r="LK31" s="82"/>
      <c r="LL31" s="82"/>
      <c r="LM31" s="82"/>
      <c r="LN31" s="82"/>
      <c r="LO31" s="82"/>
      <c r="LP31" s="82"/>
      <c r="LQ31" s="82"/>
      <c r="LR31" s="82"/>
      <c r="LS31" s="82"/>
      <c r="LT31" s="82"/>
      <c r="LU31" s="82"/>
      <c r="LV31" s="82"/>
      <c r="LW31" s="82"/>
      <c r="LX31" s="82"/>
      <c r="LY31" s="82"/>
      <c r="LZ31" s="83"/>
      <c r="MA31" s="81">
        <f>データ!DO7</f>
        <v>187.3</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522.6</v>
      </c>
      <c r="V32" s="111"/>
      <c r="W32" s="111"/>
      <c r="X32" s="111"/>
      <c r="Y32" s="111"/>
      <c r="Z32" s="111"/>
      <c r="AA32" s="111"/>
      <c r="AB32" s="111"/>
      <c r="AC32" s="111"/>
      <c r="AD32" s="111"/>
      <c r="AE32" s="111"/>
      <c r="AF32" s="111"/>
      <c r="AG32" s="111"/>
      <c r="AH32" s="111"/>
      <c r="AI32" s="111"/>
      <c r="AJ32" s="111"/>
      <c r="AK32" s="111"/>
      <c r="AL32" s="111"/>
      <c r="AM32" s="111"/>
      <c r="AN32" s="111">
        <f>データ!AE7</f>
        <v>167.5</v>
      </c>
      <c r="AO32" s="111"/>
      <c r="AP32" s="111"/>
      <c r="AQ32" s="111"/>
      <c r="AR32" s="111"/>
      <c r="AS32" s="111"/>
      <c r="AT32" s="111"/>
      <c r="AU32" s="111"/>
      <c r="AV32" s="111"/>
      <c r="AW32" s="111"/>
      <c r="AX32" s="111"/>
      <c r="AY32" s="111"/>
      <c r="AZ32" s="111"/>
      <c r="BA32" s="111"/>
      <c r="BB32" s="111"/>
      <c r="BC32" s="111"/>
      <c r="BD32" s="111"/>
      <c r="BE32" s="111"/>
      <c r="BF32" s="111"/>
      <c r="BG32" s="111">
        <f>データ!AF7</f>
        <v>161.30000000000001</v>
      </c>
      <c r="BH32" s="111"/>
      <c r="BI32" s="111"/>
      <c r="BJ32" s="111"/>
      <c r="BK32" s="111"/>
      <c r="BL32" s="111"/>
      <c r="BM32" s="111"/>
      <c r="BN32" s="111"/>
      <c r="BO32" s="111"/>
      <c r="BP32" s="111"/>
      <c r="BQ32" s="111"/>
      <c r="BR32" s="111"/>
      <c r="BS32" s="111"/>
      <c r="BT32" s="111"/>
      <c r="BU32" s="111"/>
      <c r="BV32" s="111"/>
      <c r="BW32" s="111"/>
      <c r="BX32" s="111"/>
      <c r="BY32" s="111"/>
      <c r="BZ32" s="111">
        <f>データ!AG7</f>
        <v>184.6</v>
      </c>
      <c r="CA32" s="111"/>
      <c r="CB32" s="111"/>
      <c r="CC32" s="111"/>
      <c r="CD32" s="111"/>
      <c r="CE32" s="111"/>
      <c r="CF32" s="111"/>
      <c r="CG32" s="111"/>
      <c r="CH32" s="111"/>
      <c r="CI32" s="111"/>
      <c r="CJ32" s="111"/>
      <c r="CK32" s="111"/>
      <c r="CL32" s="111"/>
      <c r="CM32" s="111"/>
      <c r="CN32" s="111"/>
      <c r="CO32" s="111"/>
      <c r="CP32" s="111"/>
      <c r="CQ32" s="111"/>
      <c r="CR32" s="111"/>
      <c r="CS32" s="111">
        <f>データ!AH7</f>
        <v>208.2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12.9</v>
      </c>
      <c r="EM32" s="111"/>
      <c r="EN32" s="111"/>
      <c r="EO32" s="111"/>
      <c r="EP32" s="111"/>
      <c r="EQ32" s="111"/>
      <c r="ER32" s="111"/>
      <c r="ES32" s="111"/>
      <c r="ET32" s="111"/>
      <c r="EU32" s="111"/>
      <c r="EV32" s="111"/>
      <c r="EW32" s="111"/>
      <c r="EX32" s="111"/>
      <c r="EY32" s="111"/>
      <c r="EZ32" s="111"/>
      <c r="FA32" s="111"/>
      <c r="FB32" s="111"/>
      <c r="FC32" s="111"/>
      <c r="FD32" s="111"/>
      <c r="FE32" s="111">
        <f>データ!AP7</f>
        <v>12.3</v>
      </c>
      <c r="FF32" s="111"/>
      <c r="FG32" s="111"/>
      <c r="FH32" s="111"/>
      <c r="FI32" s="111"/>
      <c r="FJ32" s="111"/>
      <c r="FK32" s="111"/>
      <c r="FL32" s="111"/>
      <c r="FM32" s="111"/>
      <c r="FN32" s="111"/>
      <c r="FO32" s="111"/>
      <c r="FP32" s="111"/>
      <c r="FQ32" s="111"/>
      <c r="FR32" s="111"/>
      <c r="FS32" s="111"/>
      <c r="FT32" s="111"/>
      <c r="FU32" s="111"/>
      <c r="FV32" s="111"/>
      <c r="FW32" s="111"/>
      <c r="FX32" s="111">
        <f>データ!AQ7</f>
        <v>14.6</v>
      </c>
      <c r="FY32" s="111"/>
      <c r="FZ32" s="111"/>
      <c r="GA32" s="111"/>
      <c r="GB32" s="111"/>
      <c r="GC32" s="111"/>
      <c r="GD32" s="111"/>
      <c r="GE32" s="111"/>
      <c r="GF32" s="111"/>
      <c r="GG32" s="111"/>
      <c r="GH32" s="111"/>
      <c r="GI32" s="111"/>
      <c r="GJ32" s="111"/>
      <c r="GK32" s="111"/>
      <c r="GL32" s="111"/>
      <c r="GM32" s="111"/>
      <c r="GN32" s="111"/>
      <c r="GO32" s="111"/>
      <c r="GP32" s="111"/>
      <c r="GQ32" s="111">
        <f>データ!AR7</f>
        <v>14.1</v>
      </c>
      <c r="GR32" s="111"/>
      <c r="GS32" s="111"/>
      <c r="GT32" s="111"/>
      <c r="GU32" s="111"/>
      <c r="GV32" s="111"/>
      <c r="GW32" s="111"/>
      <c r="GX32" s="111"/>
      <c r="GY32" s="111"/>
      <c r="GZ32" s="111"/>
      <c r="HA32" s="111"/>
      <c r="HB32" s="111"/>
      <c r="HC32" s="111"/>
      <c r="HD32" s="111"/>
      <c r="HE32" s="111"/>
      <c r="HF32" s="111"/>
      <c r="HG32" s="111"/>
      <c r="HH32" s="111"/>
      <c r="HI32" s="111"/>
      <c r="HJ32" s="111">
        <f>データ!AS7</f>
        <v>11.9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139.4</v>
      </c>
      <c r="JD32" s="82"/>
      <c r="JE32" s="82"/>
      <c r="JF32" s="82"/>
      <c r="JG32" s="82"/>
      <c r="JH32" s="82"/>
      <c r="JI32" s="82"/>
      <c r="JJ32" s="82"/>
      <c r="JK32" s="82"/>
      <c r="JL32" s="82"/>
      <c r="JM32" s="82"/>
      <c r="JN32" s="82"/>
      <c r="JO32" s="82"/>
      <c r="JP32" s="82"/>
      <c r="JQ32" s="82"/>
      <c r="JR32" s="82"/>
      <c r="JS32" s="82"/>
      <c r="JT32" s="82"/>
      <c r="JU32" s="83"/>
      <c r="JV32" s="81">
        <f>データ!DQ7</f>
        <v>142.6</v>
      </c>
      <c r="JW32" s="82"/>
      <c r="JX32" s="82"/>
      <c r="JY32" s="82"/>
      <c r="JZ32" s="82"/>
      <c r="KA32" s="82"/>
      <c r="KB32" s="82"/>
      <c r="KC32" s="82"/>
      <c r="KD32" s="82"/>
      <c r="KE32" s="82"/>
      <c r="KF32" s="82"/>
      <c r="KG32" s="82"/>
      <c r="KH32" s="82"/>
      <c r="KI32" s="82"/>
      <c r="KJ32" s="82"/>
      <c r="KK32" s="82"/>
      <c r="KL32" s="82"/>
      <c r="KM32" s="82"/>
      <c r="KN32" s="83"/>
      <c r="KO32" s="81">
        <f>データ!DR7</f>
        <v>138.5</v>
      </c>
      <c r="KP32" s="82"/>
      <c r="KQ32" s="82"/>
      <c r="KR32" s="82"/>
      <c r="KS32" s="82"/>
      <c r="KT32" s="82"/>
      <c r="KU32" s="82"/>
      <c r="KV32" s="82"/>
      <c r="KW32" s="82"/>
      <c r="KX32" s="82"/>
      <c r="KY32" s="82"/>
      <c r="KZ32" s="82"/>
      <c r="LA32" s="82"/>
      <c r="LB32" s="82"/>
      <c r="LC32" s="82"/>
      <c r="LD32" s="82"/>
      <c r="LE32" s="82"/>
      <c r="LF32" s="82"/>
      <c r="LG32" s="83"/>
      <c r="LH32" s="81">
        <f>データ!DS7</f>
        <v>139.1</v>
      </c>
      <c r="LI32" s="82"/>
      <c r="LJ32" s="82"/>
      <c r="LK32" s="82"/>
      <c r="LL32" s="82"/>
      <c r="LM32" s="82"/>
      <c r="LN32" s="82"/>
      <c r="LO32" s="82"/>
      <c r="LP32" s="82"/>
      <c r="LQ32" s="82"/>
      <c r="LR32" s="82"/>
      <c r="LS32" s="82"/>
      <c r="LT32" s="82"/>
      <c r="LU32" s="82"/>
      <c r="LV32" s="82"/>
      <c r="LW32" s="82"/>
      <c r="LX32" s="82"/>
      <c r="LY32" s="82"/>
      <c r="LZ32" s="83"/>
      <c r="MA32" s="81">
        <f>データ!DT7</f>
        <v>137.1</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65.5</v>
      </c>
      <c r="EM52" s="111"/>
      <c r="EN52" s="111"/>
      <c r="EO52" s="111"/>
      <c r="EP52" s="111"/>
      <c r="EQ52" s="111"/>
      <c r="ER52" s="111"/>
      <c r="ES52" s="111"/>
      <c r="ET52" s="111"/>
      <c r="EU52" s="111"/>
      <c r="EV52" s="111"/>
      <c r="EW52" s="111"/>
      <c r="EX52" s="111"/>
      <c r="EY52" s="111"/>
      <c r="EZ52" s="111"/>
      <c r="FA52" s="111"/>
      <c r="FB52" s="111"/>
      <c r="FC52" s="111"/>
      <c r="FD52" s="111"/>
      <c r="FE52" s="111">
        <f>データ!BG7</f>
        <v>65.599999999999994</v>
      </c>
      <c r="FF52" s="111"/>
      <c r="FG52" s="111"/>
      <c r="FH52" s="111"/>
      <c r="FI52" s="111"/>
      <c r="FJ52" s="111"/>
      <c r="FK52" s="111"/>
      <c r="FL52" s="111"/>
      <c r="FM52" s="111"/>
      <c r="FN52" s="111"/>
      <c r="FO52" s="111"/>
      <c r="FP52" s="111"/>
      <c r="FQ52" s="111"/>
      <c r="FR52" s="111"/>
      <c r="FS52" s="111"/>
      <c r="FT52" s="111"/>
      <c r="FU52" s="111"/>
      <c r="FV52" s="111"/>
      <c r="FW52" s="111"/>
      <c r="FX52" s="111">
        <f>データ!BH7</f>
        <v>61.8</v>
      </c>
      <c r="FY52" s="111"/>
      <c r="FZ52" s="111"/>
      <c r="GA52" s="111"/>
      <c r="GB52" s="111"/>
      <c r="GC52" s="111"/>
      <c r="GD52" s="111"/>
      <c r="GE52" s="111"/>
      <c r="GF52" s="111"/>
      <c r="GG52" s="111"/>
      <c r="GH52" s="111"/>
      <c r="GI52" s="111"/>
      <c r="GJ52" s="111"/>
      <c r="GK52" s="111"/>
      <c r="GL52" s="111"/>
      <c r="GM52" s="111"/>
      <c r="GN52" s="111"/>
      <c r="GO52" s="111"/>
      <c r="GP52" s="111"/>
      <c r="GQ52" s="111">
        <f>データ!BI7</f>
        <v>63.4</v>
      </c>
      <c r="GR52" s="111"/>
      <c r="GS52" s="111"/>
      <c r="GT52" s="111"/>
      <c r="GU52" s="111"/>
      <c r="GV52" s="111"/>
      <c r="GW52" s="111"/>
      <c r="GX52" s="111"/>
      <c r="GY52" s="111"/>
      <c r="GZ52" s="111"/>
      <c r="HA52" s="111"/>
      <c r="HB52" s="111"/>
      <c r="HC52" s="111"/>
      <c r="HD52" s="111"/>
      <c r="HE52" s="111"/>
      <c r="HF52" s="111"/>
      <c r="HG52" s="111"/>
      <c r="HH52" s="111"/>
      <c r="HI52" s="111"/>
      <c r="HJ52" s="111">
        <f>データ!BJ7</f>
        <v>62.3</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7789</v>
      </c>
      <c r="JD52" s="110"/>
      <c r="JE52" s="110"/>
      <c r="JF52" s="110"/>
      <c r="JG52" s="110"/>
      <c r="JH52" s="110"/>
      <c r="JI52" s="110"/>
      <c r="JJ52" s="110"/>
      <c r="JK52" s="110"/>
      <c r="JL52" s="110"/>
      <c r="JM52" s="110"/>
      <c r="JN52" s="110"/>
      <c r="JO52" s="110"/>
      <c r="JP52" s="110"/>
      <c r="JQ52" s="110"/>
      <c r="JR52" s="110"/>
      <c r="JS52" s="110"/>
      <c r="JT52" s="110"/>
      <c r="JU52" s="110"/>
      <c r="JV52" s="110">
        <f>データ!BR7</f>
        <v>7824</v>
      </c>
      <c r="JW52" s="110"/>
      <c r="JX52" s="110"/>
      <c r="JY52" s="110"/>
      <c r="JZ52" s="110"/>
      <c r="KA52" s="110"/>
      <c r="KB52" s="110"/>
      <c r="KC52" s="110"/>
      <c r="KD52" s="110"/>
      <c r="KE52" s="110"/>
      <c r="KF52" s="110"/>
      <c r="KG52" s="110"/>
      <c r="KH52" s="110"/>
      <c r="KI52" s="110"/>
      <c r="KJ52" s="110"/>
      <c r="KK52" s="110"/>
      <c r="KL52" s="110"/>
      <c r="KM52" s="110"/>
      <c r="KN52" s="110"/>
      <c r="KO52" s="110">
        <f>データ!BS7</f>
        <v>6640</v>
      </c>
      <c r="KP52" s="110"/>
      <c r="KQ52" s="110"/>
      <c r="KR52" s="110"/>
      <c r="KS52" s="110"/>
      <c r="KT52" s="110"/>
      <c r="KU52" s="110"/>
      <c r="KV52" s="110"/>
      <c r="KW52" s="110"/>
      <c r="KX52" s="110"/>
      <c r="KY52" s="110"/>
      <c r="KZ52" s="110"/>
      <c r="LA52" s="110"/>
      <c r="LB52" s="110"/>
      <c r="LC52" s="110"/>
      <c r="LD52" s="110"/>
      <c r="LE52" s="110"/>
      <c r="LF52" s="110"/>
      <c r="LG52" s="110"/>
      <c r="LH52" s="110">
        <f>データ!BT7</f>
        <v>7088</v>
      </c>
      <c r="LI52" s="110"/>
      <c r="LJ52" s="110"/>
      <c r="LK52" s="110"/>
      <c r="LL52" s="110"/>
      <c r="LM52" s="110"/>
      <c r="LN52" s="110"/>
      <c r="LO52" s="110"/>
      <c r="LP52" s="110"/>
      <c r="LQ52" s="110"/>
      <c r="LR52" s="110"/>
      <c r="LS52" s="110"/>
      <c r="LT52" s="110"/>
      <c r="LU52" s="110"/>
      <c r="LV52" s="110"/>
      <c r="LW52" s="110"/>
      <c r="LX52" s="110"/>
      <c r="LY52" s="110"/>
      <c r="LZ52" s="110"/>
      <c r="MA52" s="110">
        <f>データ!BU7</f>
        <v>7440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171</v>
      </c>
      <c r="V53" s="110"/>
      <c r="W53" s="110"/>
      <c r="X53" s="110"/>
      <c r="Y53" s="110"/>
      <c r="Z53" s="110"/>
      <c r="AA53" s="110"/>
      <c r="AB53" s="110"/>
      <c r="AC53" s="110"/>
      <c r="AD53" s="110"/>
      <c r="AE53" s="110"/>
      <c r="AF53" s="110"/>
      <c r="AG53" s="110"/>
      <c r="AH53" s="110"/>
      <c r="AI53" s="110"/>
      <c r="AJ53" s="110"/>
      <c r="AK53" s="110"/>
      <c r="AL53" s="110"/>
      <c r="AM53" s="110"/>
      <c r="AN53" s="110">
        <f>データ!BA7</f>
        <v>125</v>
      </c>
      <c r="AO53" s="110"/>
      <c r="AP53" s="110"/>
      <c r="AQ53" s="110"/>
      <c r="AR53" s="110"/>
      <c r="AS53" s="110"/>
      <c r="AT53" s="110"/>
      <c r="AU53" s="110"/>
      <c r="AV53" s="110"/>
      <c r="AW53" s="110"/>
      <c r="AX53" s="110"/>
      <c r="AY53" s="110"/>
      <c r="AZ53" s="110"/>
      <c r="BA53" s="110"/>
      <c r="BB53" s="110"/>
      <c r="BC53" s="110"/>
      <c r="BD53" s="110"/>
      <c r="BE53" s="110"/>
      <c r="BF53" s="110"/>
      <c r="BG53" s="110">
        <f>データ!BB7</f>
        <v>211</v>
      </c>
      <c r="BH53" s="110"/>
      <c r="BI53" s="110"/>
      <c r="BJ53" s="110"/>
      <c r="BK53" s="110"/>
      <c r="BL53" s="110"/>
      <c r="BM53" s="110"/>
      <c r="BN53" s="110"/>
      <c r="BO53" s="110"/>
      <c r="BP53" s="110"/>
      <c r="BQ53" s="110"/>
      <c r="BR53" s="110"/>
      <c r="BS53" s="110"/>
      <c r="BT53" s="110"/>
      <c r="BU53" s="110"/>
      <c r="BV53" s="110"/>
      <c r="BW53" s="110"/>
      <c r="BX53" s="110"/>
      <c r="BY53" s="110"/>
      <c r="BZ53" s="110">
        <f>データ!BC7</f>
        <v>118</v>
      </c>
      <c r="CA53" s="110"/>
      <c r="CB53" s="110"/>
      <c r="CC53" s="110"/>
      <c r="CD53" s="110"/>
      <c r="CE53" s="110"/>
      <c r="CF53" s="110"/>
      <c r="CG53" s="110"/>
      <c r="CH53" s="110"/>
      <c r="CI53" s="110"/>
      <c r="CJ53" s="110"/>
      <c r="CK53" s="110"/>
      <c r="CL53" s="110"/>
      <c r="CM53" s="110"/>
      <c r="CN53" s="110"/>
      <c r="CO53" s="110"/>
      <c r="CP53" s="110"/>
      <c r="CQ53" s="110"/>
      <c r="CR53" s="110"/>
      <c r="CS53" s="110">
        <f>データ!BD7</f>
        <v>104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35.799999999999997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v>
      </c>
      <c r="FF53" s="111"/>
      <c r="FG53" s="111"/>
      <c r="FH53" s="111"/>
      <c r="FI53" s="111"/>
      <c r="FJ53" s="111"/>
      <c r="FK53" s="111"/>
      <c r="FL53" s="111"/>
      <c r="FM53" s="111"/>
      <c r="FN53" s="111"/>
      <c r="FO53" s="111"/>
      <c r="FP53" s="111"/>
      <c r="FQ53" s="111"/>
      <c r="FR53" s="111"/>
      <c r="FS53" s="111"/>
      <c r="FT53" s="111"/>
      <c r="FU53" s="111"/>
      <c r="FV53" s="111"/>
      <c r="FW53" s="111"/>
      <c r="FX53" s="111">
        <f>データ!BM7</f>
        <v>40.200000000000003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43.1</v>
      </c>
      <c r="GR53" s="111"/>
      <c r="GS53" s="111"/>
      <c r="GT53" s="111"/>
      <c r="GU53" s="111"/>
      <c r="GV53" s="111"/>
      <c r="GW53" s="111"/>
      <c r="GX53" s="111"/>
      <c r="GY53" s="111"/>
      <c r="GZ53" s="111"/>
      <c r="HA53" s="111"/>
      <c r="HB53" s="111"/>
      <c r="HC53" s="111"/>
      <c r="HD53" s="111"/>
      <c r="HE53" s="111"/>
      <c r="HF53" s="111"/>
      <c r="HG53" s="111"/>
      <c r="HH53" s="111"/>
      <c r="HI53" s="111"/>
      <c r="HJ53" s="111">
        <f>データ!BO7</f>
        <v>42.8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22849</v>
      </c>
      <c r="JD53" s="110"/>
      <c r="JE53" s="110"/>
      <c r="JF53" s="110"/>
      <c r="JG53" s="110"/>
      <c r="JH53" s="110"/>
      <c r="JI53" s="110"/>
      <c r="JJ53" s="110"/>
      <c r="JK53" s="110"/>
      <c r="JL53" s="110"/>
      <c r="JM53" s="110"/>
      <c r="JN53" s="110"/>
      <c r="JO53" s="110"/>
      <c r="JP53" s="110"/>
      <c r="JQ53" s="110"/>
      <c r="JR53" s="110"/>
      <c r="JS53" s="110"/>
      <c r="JT53" s="110"/>
      <c r="JU53" s="110"/>
      <c r="JV53" s="110">
        <f>データ!BW7</f>
        <v>22692</v>
      </c>
      <c r="JW53" s="110"/>
      <c r="JX53" s="110"/>
      <c r="JY53" s="110"/>
      <c r="JZ53" s="110"/>
      <c r="KA53" s="110"/>
      <c r="KB53" s="110"/>
      <c r="KC53" s="110"/>
      <c r="KD53" s="110"/>
      <c r="KE53" s="110"/>
      <c r="KF53" s="110"/>
      <c r="KG53" s="110"/>
      <c r="KH53" s="110"/>
      <c r="KI53" s="110"/>
      <c r="KJ53" s="110"/>
      <c r="KK53" s="110"/>
      <c r="KL53" s="110"/>
      <c r="KM53" s="110"/>
      <c r="KN53" s="110"/>
      <c r="KO53" s="110">
        <f>データ!BX7</f>
        <v>20190</v>
      </c>
      <c r="KP53" s="110"/>
      <c r="KQ53" s="110"/>
      <c r="KR53" s="110"/>
      <c r="KS53" s="110"/>
      <c r="KT53" s="110"/>
      <c r="KU53" s="110"/>
      <c r="KV53" s="110"/>
      <c r="KW53" s="110"/>
      <c r="KX53" s="110"/>
      <c r="KY53" s="110"/>
      <c r="KZ53" s="110"/>
      <c r="LA53" s="110"/>
      <c r="LB53" s="110"/>
      <c r="LC53" s="110"/>
      <c r="LD53" s="110"/>
      <c r="LE53" s="110"/>
      <c r="LF53" s="110"/>
      <c r="LG53" s="110"/>
      <c r="LH53" s="110">
        <f>データ!BY7</f>
        <v>23532</v>
      </c>
      <c r="LI53" s="110"/>
      <c r="LJ53" s="110"/>
      <c r="LK53" s="110"/>
      <c r="LL53" s="110"/>
      <c r="LM53" s="110"/>
      <c r="LN53" s="110"/>
      <c r="LO53" s="110"/>
      <c r="LP53" s="110"/>
      <c r="LQ53" s="110"/>
      <c r="LR53" s="110"/>
      <c r="LS53" s="110"/>
      <c r="LT53" s="110"/>
      <c r="LU53" s="110"/>
      <c r="LV53" s="110"/>
      <c r="LW53" s="110"/>
      <c r="LX53" s="110"/>
      <c r="LY53" s="110"/>
      <c r="LZ53" s="110"/>
      <c r="MA53" s="110">
        <f>データ!BZ7</f>
        <v>24251</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28000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478.3</v>
      </c>
      <c r="KB78" s="82"/>
      <c r="KC78" s="82"/>
      <c r="KD78" s="82"/>
      <c r="KE78" s="82"/>
      <c r="KF78" s="82"/>
      <c r="KG78" s="82"/>
      <c r="KH78" s="82"/>
      <c r="KI78" s="82"/>
      <c r="KJ78" s="82"/>
      <c r="KK78" s="82"/>
      <c r="KL78" s="82"/>
      <c r="KM78" s="82"/>
      <c r="KN78" s="82"/>
      <c r="KO78" s="83"/>
      <c r="KP78" s="81">
        <f>データ!DF7</f>
        <v>218.9</v>
      </c>
      <c r="KQ78" s="82"/>
      <c r="KR78" s="82"/>
      <c r="KS78" s="82"/>
      <c r="KT78" s="82"/>
      <c r="KU78" s="82"/>
      <c r="KV78" s="82"/>
      <c r="KW78" s="82"/>
      <c r="KX78" s="82"/>
      <c r="KY78" s="82"/>
      <c r="KZ78" s="82"/>
      <c r="LA78" s="82"/>
      <c r="LB78" s="82"/>
      <c r="LC78" s="82"/>
      <c r="LD78" s="83"/>
      <c r="LE78" s="81">
        <f>データ!DG7</f>
        <v>198.4</v>
      </c>
      <c r="LF78" s="82"/>
      <c r="LG78" s="82"/>
      <c r="LH78" s="82"/>
      <c r="LI78" s="82"/>
      <c r="LJ78" s="82"/>
      <c r="LK78" s="82"/>
      <c r="LL78" s="82"/>
      <c r="LM78" s="82"/>
      <c r="LN78" s="82"/>
      <c r="LO78" s="82"/>
      <c r="LP78" s="82"/>
      <c r="LQ78" s="82"/>
      <c r="LR78" s="82"/>
      <c r="LS78" s="83"/>
      <c r="LT78" s="81">
        <f>データ!DH7</f>
        <v>166.3</v>
      </c>
      <c r="LU78" s="82"/>
      <c r="LV78" s="82"/>
      <c r="LW78" s="82"/>
      <c r="LX78" s="82"/>
      <c r="LY78" s="82"/>
      <c r="LZ78" s="82"/>
      <c r="MA78" s="82"/>
      <c r="MB78" s="82"/>
      <c r="MC78" s="82"/>
      <c r="MD78" s="82"/>
      <c r="ME78" s="82"/>
      <c r="MF78" s="82"/>
      <c r="MG78" s="82"/>
      <c r="MH78" s="83"/>
      <c r="MI78" s="81">
        <f>データ!DI7</f>
        <v>161.6</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WauQZ/k843WO3F9DJLV9yPwiKLTkho5K+T0Bzk7Bwi6qqkWNxuaXcb/1ZUS1oIDTbCI1XfR60yMB4dCKtMtlaw==" saltValue="u75KYNJxw7wvUGU99m+Le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325287</v>
      </c>
      <c r="D6" s="61">
        <f t="shared" si="1"/>
        <v>47</v>
      </c>
      <c r="E6" s="61">
        <f t="shared" si="1"/>
        <v>14</v>
      </c>
      <c r="F6" s="61">
        <f t="shared" si="1"/>
        <v>0</v>
      </c>
      <c r="G6" s="61">
        <f t="shared" si="1"/>
        <v>2</v>
      </c>
      <c r="H6" s="61" t="str">
        <f>SUBSTITUTE(H8,"　","")</f>
        <v>島根県隠岐の島町</v>
      </c>
      <c r="I6" s="61" t="str">
        <f t="shared" si="1"/>
        <v>立体駐車場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その他駐車場</v>
      </c>
      <c r="Q6" s="63" t="str">
        <f t="shared" si="1"/>
        <v>立体式</v>
      </c>
      <c r="R6" s="64">
        <f t="shared" si="1"/>
        <v>23</v>
      </c>
      <c r="S6" s="63" t="str">
        <f t="shared" si="1"/>
        <v>公共施設</v>
      </c>
      <c r="T6" s="63" t="str">
        <f t="shared" si="1"/>
        <v>無</v>
      </c>
      <c r="U6" s="64">
        <f t="shared" si="1"/>
        <v>1503</v>
      </c>
      <c r="V6" s="64">
        <f t="shared" si="1"/>
        <v>134</v>
      </c>
      <c r="W6" s="64">
        <f t="shared" si="1"/>
        <v>100</v>
      </c>
      <c r="X6" s="63" t="str">
        <f t="shared" si="1"/>
        <v>代行制</v>
      </c>
      <c r="Y6" s="65">
        <f>IF(Y8="-",NA(),Y8)</f>
        <v>290</v>
      </c>
      <c r="Z6" s="65">
        <f t="shared" ref="Z6:AH6" si="2">IF(Z8="-",NA(),Z8)</f>
        <v>290.8</v>
      </c>
      <c r="AA6" s="65">
        <f t="shared" si="2"/>
        <v>262</v>
      </c>
      <c r="AB6" s="65">
        <f t="shared" si="2"/>
        <v>272.89999999999998</v>
      </c>
      <c r="AC6" s="65">
        <f t="shared" si="2"/>
        <v>265.3</v>
      </c>
      <c r="AD6" s="65">
        <f t="shared" si="2"/>
        <v>522.6</v>
      </c>
      <c r="AE6" s="65">
        <f t="shared" si="2"/>
        <v>167.5</v>
      </c>
      <c r="AF6" s="65">
        <f t="shared" si="2"/>
        <v>161.30000000000001</v>
      </c>
      <c r="AG6" s="65">
        <f t="shared" si="2"/>
        <v>184.6</v>
      </c>
      <c r="AH6" s="65">
        <f t="shared" si="2"/>
        <v>208.2</v>
      </c>
      <c r="AI6" s="62" t="str">
        <f>IF(AI8="-","",IF(AI8="-","【-】","【"&amp;SUBSTITUTE(TEXT(AI8,"#,##0.0"),"-","△")&amp;"】"))</f>
        <v>【275.4】</v>
      </c>
      <c r="AJ6" s="65">
        <f>IF(AJ8="-",NA(),AJ8)</f>
        <v>0</v>
      </c>
      <c r="AK6" s="65">
        <f t="shared" ref="AK6:AS6" si="3">IF(AK8="-",NA(),AK8)</f>
        <v>0</v>
      </c>
      <c r="AL6" s="65">
        <f t="shared" si="3"/>
        <v>0</v>
      </c>
      <c r="AM6" s="65">
        <f t="shared" si="3"/>
        <v>0</v>
      </c>
      <c r="AN6" s="65">
        <f t="shared" si="3"/>
        <v>0</v>
      </c>
      <c r="AO6" s="65">
        <f t="shared" si="3"/>
        <v>12.9</v>
      </c>
      <c r="AP6" s="65">
        <f t="shared" si="3"/>
        <v>12.3</v>
      </c>
      <c r="AQ6" s="65">
        <f t="shared" si="3"/>
        <v>14.6</v>
      </c>
      <c r="AR6" s="65">
        <f t="shared" si="3"/>
        <v>14.1</v>
      </c>
      <c r="AS6" s="65">
        <f t="shared" si="3"/>
        <v>11.9</v>
      </c>
      <c r="AT6" s="62" t="str">
        <f>IF(AT8="-","",IF(AT8="-","【-】","【"&amp;SUBSTITUTE(TEXT(AT8,"#,##0.0"),"-","△")&amp;"】"))</f>
        <v>【13.3】</v>
      </c>
      <c r="AU6" s="66">
        <f>IF(AU8="-",NA(),AU8)</f>
        <v>0</v>
      </c>
      <c r="AV6" s="66">
        <f t="shared" ref="AV6:BD6" si="4">IF(AV8="-",NA(),AV8)</f>
        <v>0</v>
      </c>
      <c r="AW6" s="66">
        <f t="shared" si="4"/>
        <v>0</v>
      </c>
      <c r="AX6" s="66">
        <f t="shared" si="4"/>
        <v>0</v>
      </c>
      <c r="AY6" s="66">
        <f t="shared" si="4"/>
        <v>0</v>
      </c>
      <c r="AZ6" s="66">
        <f t="shared" si="4"/>
        <v>171</v>
      </c>
      <c r="BA6" s="66">
        <f t="shared" si="4"/>
        <v>125</v>
      </c>
      <c r="BB6" s="66">
        <f t="shared" si="4"/>
        <v>211</v>
      </c>
      <c r="BC6" s="66">
        <f t="shared" si="4"/>
        <v>118</v>
      </c>
      <c r="BD6" s="66">
        <f t="shared" si="4"/>
        <v>104</v>
      </c>
      <c r="BE6" s="64" t="str">
        <f>IF(BE8="-","",IF(BE8="-","【-】","【"&amp;SUBSTITUTE(TEXT(BE8,"#,##0"),"-","△")&amp;"】"))</f>
        <v>【140】</v>
      </c>
      <c r="BF6" s="65">
        <f>IF(BF8="-",NA(),BF8)</f>
        <v>65.5</v>
      </c>
      <c r="BG6" s="65">
        <f t="shared" ref="BG6:BO6" si="5">IF(BG8="-",NA(),BG8)</f>
        <v>65.599999999999994</v>
      </c>
      <c r="BH6" s="65">
        <f t="shared" si="5"/>
        <v>61.8</v>
      </c>
      <c r="BI6" s="65">
        <f t="shared" si="5"/>
        <v>63.4</v>
      </c>
      <c r="BJ6" s="65">
        <f t="shared" si="5"/>
        <v>62.3</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7789</v>
      </c>
      <c r="BR6" s="66">
        <f t="shared" ref="BR6:BZ6" si="6">IF(BR8="-",NA(),BR8)</f>
        <v>7824</v>
      </c>
      <c r="BS6" s="66">
        <f t="shared" si="6"/>
        <v>6640</v>
      </c>
      <c r="BT6" s="66">
        <f t="shared" si="6"/>
        <v>7088</v>
      </c>
      <c r="BU6" s="66">
        <f t="shared" si="6"/>
        <v>7440</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0</v>
      </c>
      <c r="CN6" s="64">
        <f t="shared" si="7"/>
        <v>28000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478.3</v>
      </c>
      <c r="DF6" s="65">
        <f t="shared" si="8"/>
        <v>218.9</v>
      </c>
      <c r="DG6" s="65">
        <f t="shared" si="8"/>
        <v>198.4</v>
      </c>
      <c r="DH6" s="65">
        <f t="shared" si="8"/>
        <v>166.3</v>
      </c>
      <c r="DI6" s="65">
        <f t="shared" si="8"/>
        <v>161.6</v>
      </c>
      <c r="DJ6" s="62" t="str">
        <f>IF(DJ8="-","",IF(DJ8="-","【-】","【"&amp;SUBSTITUTE(TEXT(DJ8,"#,##0.0"),"-","△")&amp;"】"))</f>
        <v>【122.6】</v>
      </c>
      <c r="DK6" s="65">
        <f>IF(DK8="-",NA(),DK8)</f>
        <v>193.3</v>
      </c>
      <c r="DL6" s="65">
        <f t="shared" ref="DL6:DT6" si="9">IF(DL8="-",NA(),DL8)</f>
        <v>183.6</v>
      </c>
      <c r="DM6" s="65">
        <f t="shared" si="9"/>
        <v>158.19999999999999</v>
      </c>
      <c r="DN6" s="65">
        <f t="shared" si="9"/>
        <v>168.7</v>
      </c>
      <c r="DO6" s="65">
        <f t="shared" si="9"/>
        <v>187.3</v>
      </c>
      <c r="DP6" s="65">
        <f t="shared" si="9"/>
        <v>139.4</v>
      </c>
      <c r="DQ6" s="65">
        <f t="shared" si="9"/>
        <v>142.6</v>
      </c>
      <c r="DR6" s="65">
        <f t="shared" si="9"/>
        <v>138.5</v>
      </c>
      <c r="DS6" s="65">
        <f t="shared" si="9"/>
        <v>139.1</v>
      </c>
      <c r="DT6" s="65">
        <f t="shared" si="9"/>
        <v>137.1</v>
      </c>
      <c r="DU6" s="62" t="str">
        <f>IF(DU8="-","",IF(DU8="-","【-】","【"&amp;SUBSTITUTE(TEXT(DU8,"#,##0.0"),"-","△")&amp;"】"))</f>
        <v>【194.5】</v>
      </c>
    </row>
    <row r="7" spans="1:125" s="67" customFormat="1" x14ac:dyDescent="0.15">
      <c r="A7" s="50" t="s">
        <v>111</v>
      </c>
      <c r="B7" s="61">
        <f t="shared" ref="B7:X7" si="10">B8</f>
        <v>2016</v>
      </c>
      <c r="C7" s="61">
        <f t="shared" si="10"/>
        <v>325287</v>
      </c>
      <c r="D7" s="61">
        <f t="shared" si="10"/>
        <v>47</v>
      </c>
      <c r="E7" s="61">
        <f t="shared" si="10"/>
        <v>14</v>
      </c>
      <c r="F7" s="61">
        <f t="shared" si="10"/>
        <v>0</v>
      </c>
      <c r="G7" s="61">
        <f t="shared" si="10"/>
        <v>2</v>
      </c>
      <c r="H7" s="61" t="str">
        <f t="shared" si="10"/>
        <v>島根県　隠岐の島町</v>
      </c>
      <c r="I7" s="61" t="str">
        <f t="shared" si="10"/>
        <v>立体駐車場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その他駐車場</v>
      </c>
      <c r="Q7" s="63" t="str">
        <f t="shared" si="10"/>
        <v>立体式</v>
      </c>
      <c r="R7" s="64">
        <f t="shared" si="10"/>
        <v>23</v>
      </c>
      <c r="S7" s="63" t="str">
        <f t="shared" si="10"/>
        <v>公共施設</v>
      </c>
      <c r="T7" s="63" t="str">
        <f t="shared" si="10"/>
        <v>無</v>
      </c>
      <c r="U7" s="64">
        <f t="shared" si="10"/>
        <v>1503</v>
      </c>
      <c r="V7" s="64">
        <f t="shared" si="10"/>
        <v>134</v>
      </c>
      <c r="W7" s="64">
        <f t="shared" si="10"/>
        <v>100</v>
      </c>
      <c r="X7" s="63" t="str">
        <f t="shared" si="10"/>
        <v>代行制</v>
      </c>
      <c r="Y7" s="65">
        <f>Y8</f>
        <v>290</v>
      </c>
      <c r="Z7" s="65">
        <f t="shared" ref="Z7:AH7" si="11">Z8</f>
        <v>290.8</v>
      </c>
      <c r="AA7" s="65">
        <f t="shared" si="11"/>
        <v>262</v>
      </c>
      <c r="AB7" s="65">
        <f t="shared" si="11"/>
        <v>272.89999999999998</v>
      </c>
      <c r="AC7" s="65">
        <f t="shared" si="11"/>
        <v>265.3</v>
      </c>
      <c r="AD7" s="65">
        <f t="shared" si="11"/>
        <v>522.6</v>
      </c>
      <c r="AE7" s="65">
        <f t="shared" si="11"/>
        <v>167.5</v>
      </c>
      <c r="AF7" s="65">
        <f t="shared" si="11"/>
        <v>161.30000000000001</v>
      </c>
      <c r="AG7" s="65">
        <f t="shared" si="11"/>
        <v>184.6</v>
      </c>
      <c r="AH7" s="65">
        <f t="shared" si="11"/>
        <v>208.2</v>
      </c>
      <c r="AI7" s="62"/>
      <c r="AJ7" s="65">
        <f>AJ8</f>
        <v>0</v>
      </c>
      <c r="AK7" s="65">
        <f t="shared" ref="AK7:AS7" si="12">AK8</f>
        <v>0</v>
      </c>
      <c r="AL7" s="65">
        <f t="shared" si="12"/>
        <v>0</v>
      </c>
      <c r="AM7" s="65">
        <f t="shared" si="12"/>
        <v>0</v>
      </c>
      <c r="AN7" s="65">
        <f t="shared" si="12"/>
        <v>0</v>
      </c>
      <c r="AO7" s="65">
        <f t="shared" si="12"/>
        <v>12.9</v>
      </c>
      <c r="AP7" s="65">
        <f t="shared" si="12"/>
        <v>12.3</v>
      </c>
      <c r="AQ7" s="65">
        <f t="shared" si="12"/>
        <v>14.6</v>
      </c>
      <c r="AR7" s="65">
        <f t="shared" si="12"/>
        <v>14.1</v>
      </c>
      <c r="AS7" s="65">
        <f t="shared" si="12"/>
        <v>11.9</v>
      </c>
      <c r="AT7" s="62"/>
      <c r="AU7" s="66">
        <f>AU8</f>
        <v>0</v>
      </c>
      <c r="AV7" s="66">
        <f t="shared" ref="AV7:BD7" si="13">AV8</f>
        <v>0</v>
      </c>
      <c r="AW7" s="66">
        <f t="shared" si="13"/>
        <v>0</v>
      </c>
      <c r="AX7" s="66">
        <f t="shared" si="13"/>
        <v>0</v>
      </c>
      <c r="AY7" s="66">
        <f t="shared" si="13"/>
        <v>0</v>
      </c>
      <c r="AZ7" s="66">
        <f t="shared" si="13"/>
        <v>171</v>
      </c>
      <c r="BA7" s="66">
        <f t="shared" si="13"/>
        <v>125</v>
      </c>
      <c r="BB7" s="66">
        <f t="shared" si="13"/>
        <v>211</v>
      </c>
      <c r="BC7" s="66">
        <f t="shared" si="13"/>
        <v>118</v>
      </c>
      <c r="BD7" s="66">
        <f t="shared" si="13"/>
        <v>104</v>
      </c>
      <c r="BE7" s="64"/>
      <c r="BF7" s="65">
        <f>BF8</f>
        <v>65.5</v>
      </c>
      <c r="BG7" s="65">
        <f t="shared" ref="BG7:BO7" si="14">BG8</f>
        <v>65.599999999999994</v>
      </c>
      <c r="BH7" s="65">
        <f t="shared" si="14"/>
        <v>61.8</v>
      </c>
      <c r="BI7" s="65">
        <f t="shared" si="14"/>
        <v>63.4</v>
      </c>
      <c r="BJ7" s="65">
        <f t="shared" si="14"/>
        <v>62.3</v>
      </c>
      <c r="BK7" s="65">
        <f t="shared" si="14"/>
        <v>35.799999999999997</v>
      </c>
      <c r="BL7" s="65">
        <f t="shared" si="14"/>
        <v>37</v>
      </c>
      <c r="BM7" s="65">
        <f t="shared" si="14"/>
        <v>40.200000000000003</v>
      </c>
      <c r="BN7" s="65">
        <f t="shared" si="14"/>
        <v>43.1</v>
      </c>
      <c r="BO7" s="65">
        <f t="shared" si="14"/>
        <v>42.8</v>
      </c>
      <c r="BP7" s="62"/>
      <c r="BQ7" s="66">
        <f>BQ8</f>
        <v>7789</v>
      </c>
      <c r="BR7" s="66">
        <f t="shared" ref="BR7:BZ7" si="15">BR8</f>
        <v>7824</v>
      </c>
      <c r="BS7" s="66">
        <f t="shared" si="15"/>
        <v>6640</v>
      </c>
      <c r="BT7" s="66">
        <f t="shared" si="15"/>
        <v>7088</v>
      </c>
      <c r="BU7" s="66">
        <f t="shared" si="15"/>
        <v>7440</v>
      </c>
      <c r="BV7" s="66">
        <f t="shared" si="15"/>
        <v>22849</v>
      </c>
      <c r="BW7" s="66">
        <f t="shared" si="15"/>
        <v>22692</v>
      </c>
      <c r="BX7" s="66">
        <f t="shared" si="15"/>
        <v>20190</v>
      </c>
      <c r="BY7" s="66">
        <f t="shared" si="15"/>
        <v>23532</v>
      </c>
      <c r="BZ7" s="66">
        <f t="shared" si="15"/>
        <v>24251</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28000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478.3</v>
      </c>
      <c r="DF7" s="65">
        <f t="shared" si="16"/>
        <v>218.9</v>
      </c>
      <c r="DG7" s="65">
        <f t="shared" si="16"/>
        <v>198.4</v>
      </c>
      <c r="DH7" s="65">
        <f t="shared" si="16"/>
        <v>166.3</v>
      </c>
      <c r="DI7" s="65">
        <f t="shared" si="16"/>
        <v>161.6</v>
      </c>
      <c r="DJ7" s="62"/>
      <c r="DK7" s="65">
        <f>DK8</f>
        <v>193.3</v>
      </c>
      <c r="DL7" s="65">
        <f t="shared" ref="DL7:DT7" si="17">DL8</f>
        <v>183.6</v>
      </c>
      <c r="DM7" s="65">
        <f t="shared" si="17"/>
        <v>158.19999999999999</v>
      </c>
      <c r="DN7" s="65">
        <f t="shared" si="17"/>
        <v>168.7</v>
      </c>
      <c r="DO7" s="65">
        <f t="shared" si="17"/>
        <v>187.3</v>
      </c>
      <c r="DP7" s="65">
        <f t="shared" si="17"/>
        <v>139.4</v>
      </c>
      <c r="DQ7" s="65">
        <f t="shared" si="17"/>
        <v>142.6</v>
      </c>
      <c r="DR7" s="65">
        <f t="shared" si="17"/>
        <v>138.5</v>
      </c>
      <c r="DS7" s="65">
        <f t="shared" si="17"/>
        <v>139.1</v>
      </c>
      <c r="DT7" s="65">
        <f t="shared" si="17"/>
        <v>137.1</v>
      </c>
      <c r="DU7" s="62"/>
    </row>
    <row r="8" spans="1:125" s="67" customFormat="1" x14ac:dyDescent="0.15">
      <c r="A8" s="50"/>
      <c r="B8" s="68">
        <v>2016</v>
      </c>
      <c r="C8" s="68">
        <v>325287</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23</v>
      </c>
      <c r="S8" s="70" t="s">
        <v>122</v>
      </c>
      <c r="T8" s="70" t="s">
        <v>123</v>
      </c>
      <c r="U8" s="71">
        <v>1503</v>
      </c>
      <c r="V8" s="71">
        <v>134</v>
      </c>
      <c r="W8" s="71">
        <v>100</v>
      </c>
      <c r="X8" s="70" t="s">
        <v>124</v>
      </c>
      <c r="Y8" s="72">
        <v>290</v>
      </c>
      <c r="Z8" s="72">
        <v>290.8</v>
      </c>
      <c r="AA8" s="72">
        <v>262</v>
      </c>
      <c r="AB8" s="72">
        <v>272.89999999999998</v>
      </c>
      <c r="AC8" s="72">
        <v>265.3</v>
      </c>
      <c r="AD8" s="72">
        <v>522.6</v>
      </c>
      <c r="AE8" s="72">
        <v>167.5</v>
      </c>
      <c r="AF8" s="72">
        <v>161.30000000000001</v>
      </c>
      <c r="AG8" s="72">
        <v>184.6</v>
      </c>
      <c r="AH8" s="72">
        <v>208.2</v>
      </c>
      <c r="AI8" s="69">
        <v>275.39999999999998</v>
      </c>
      <c r="AJ8" s="72">
        <v>0</v>
      </c>
      <c r="AK8" s="72">
        <v>0</v>
      </c>
      <c r="AL8" s="72">
        <v>0</v>
      </c>
      <c r="AM8" s="72">
        <v>0</v>
      </c>
      <c r="AN8" s="72">
        <v>0</v>
      </c>
      <c r="AO8" s="72">
        <v>12.9</v>
      </c>
      <c r="AP8" s="72">
        <v>12.3</v>
      </c>
      <c r="AQ8" s="72">
        <v>14.6</v>
      </c>
      <c r="AR8" s="72">
        <v>14.1</v>
      </c>
      <c r="AS8" s="72">
        <v>11.9</v>
      </c>
      <c r="AT8" s="69">
        <v>13.3</v>
      </c>
      <c r="AU8" s="73">
        <v>0</v>
      </c>
      <c r="AV8" s="73">
        <v>0</v>
      </c>
      <c r="AW8" s="73">
        <v>0</v>
      </c>
      <c r="AX8" s="73">
        <v>0</v>
      </c>
      <c r="AY8" s="73">
        <v>0</v>
      </c>
      <c r="AZ8" s="73">
        <v>171</v>
      </c>
      <c r="BA8" s="73">
        <v>125</v>
      </c>
      <c r="BB8" s="73">
        <v>211</v>
      </c>
      <c r="BC8" s="73">
        <v>118</v>
      </c>
      <c r="BD8" s="73">
        <v>104</v>
      </c>
      <c r="BE8" s="73">
        <v>140</v>
      </c>
      <c r="BF8" s="72">
        <v>65.5</v>
      </c>
      <c r="BG8" s="72">
        <v>65.599999999999994</v>
      </c>
      <c r="BH8" s="72">
        <v>61.8</v>
      </c>
      <c r="BI8" s="72">
        <v>63.4</v>
      </c>
      <c r="BJ8" s="72">
        <v>62.3</v>
      </c>
      <c r="BK8" s="72">
        <v>35.799999999999997</v>
      </c>
      <c r="BL8" s="72">
        <v>37</v>
      </c>
      <c r="BM8" s="72">
        <v>40.200000000000003</v>
      </c>
      <c r="BN8" s="72">
        <v>43.1</v>
      </c>
      <c r="BO8" s="72">
        <v>42.8</v>
      </c>
      <c r="BP8" s="69">
        <v>45.2</v>
      </c>
      <c r="BQ8" s="73">
        <v>7789</v>
      </c>
      <c r="BR8" s="73">
        <v>7824</v>
      </c>
      <c r="BS8" s="73">
        <v>6640</v>
      </c>
      <c r="BT8" s="74">
        <v>7088</v>
      </c>
      <c r="BU8" s="74">
        <v>7440</v>
      </c>
      <c r="BV8" s="73">
        <v>22849</v>
      </c>
      <c r="BW8" s="73">
        <v>22692</v>
      </c>
      <c r="BX8" s="73">
        <v>20190</v>
      </c>
      <c r="BY8" s="73">
        <v>23532</v>
      </c>
      <c r="BZ8" s="73">
        <v>24251</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28000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478.3</v>
      </c>
      <c r="DF8" s="72">
        <v>218.9</v>
      </c>
      <c r="DG8" s="72">
        <v>198.4</v>
      </c>
      <c r="DH8" s="72">
        <v>166.3</v>
      </c>
      <c r="DI8" s="72">
        <v>161.6</v>
      </c>
      <c r="DJ8" s="69">
        <v>122.6</v>
      </c>
      <c r="DK8" s="72">
        <v>193.3</v>
      </c>
      <c r="DL8" s="72">
        <v>183.6</v>
      </c>
      <c r="DM8" s="72">
        <v>158.19999999999999</v>
      </c>
      <c r="DN8" s="72">
        <v>168.7</v>
      </c>
      <c r="DO8" s="72">
        <v>187.3</v>
      </c>
      <c r="DP8" s="72">
        <v>139.4</v>
      </c>
      <c r="DQ8" s="72">
        <v>142.6</v>
      </c>
      <c r="DR8" s="72">
        <v>138.5</v>
      </c>
      <c r="DS8" s="72">
        <v>139.1</v>
      </c>
      <c r="DT8" s="72">
        <v>137.1</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2018-03-19T05:50:50Z</cp:lastPrinted>
  <dcterms:modified xsi:type="dcterms:W3CDTF">2018-03-19T05:50:53Z</dcterms:modified>
</cp:coreProperties>
</file>