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201407004\Desktop\経営比較分析表\"/>
    </mc:Choice>
  </mc:AlternateContent>
  <workbookProtection workbookPassword="B319" lockStructure="1"/>
  <bookViews>
    <workbookView xWindow="0" yWindow="0" windowWidth="20490" windowHeight="7770"/>
  </bookViews>
  <sheets>
    <sheet name="法非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T8" i="4" s="1"/>
  <c r="R6" i="5"/>
  <c r="Q6" i="5"/>
  <c r="P6" i="5"/>
  <c r="O6" i="5"/>
  <c r="N6" i="5"/>
  <c r="B10" i="4" s="1"/>
  <c r="M6" i="5"/>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BB10" i="4"/>
  <c r="AT10" i="4"/>
  <c r="AL10" i="4"/>
  <c r="W10" i="4"/>
  <c r="P10" i="4"/>
  <c r="I10" i="4"/>
  <c r="BB8" i="4"/>
  <c r="AL8" i="4"/>
  <c r="P8" i="4"/>
  <c r="I8" i="4"/>
  <c r="B8" i="4"/>
  <c r="C10" i="5" l="1"/>
  <c r="D10" i="5"/>
  <c r="E10" i="5"/>
  <c r="B10" i="5"/>
</calcChain>
</file>

<file path=xl/sharedStrings.xml><?xml version="1.0" encoding="utf-8"?>
<sst xmlns="http://schemas.openxmlformats.org/spreadsheetml/2006/main" count="237" uniqueCount="123">
  <si>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</si>
  <si>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</si>
  <si>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</si>
  <si>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</si>
  <si>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</si>
  <si>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</si>
  <si>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</si>
  <si>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</si>
  <si>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</si>
  <si>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</si>
  <si>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</si>
  <si>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</si>
  <si>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</si>
  <si>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</si>
  <si>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</si>
  <si>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</si>
  <si>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</si>
  <si>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</si>
  <si>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</si>
  <si>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</si>
  <si>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</si>
  <si>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</si>
  <si>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</si>
  <si>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</si>
  <si>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</si>
  <si>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</si>
  <si>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</si>
  <si>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</si>
  <si>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</si>
  <si>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</si>
  <si>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</si>
  <si>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</si>
  <si>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</si>
  <si>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</si>
  <si>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</si>
  <si>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</si>
  <si>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</si>
  <si>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</si>
  <si>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</si>
  <si>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</si>
  <si>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</si>
  <si>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</si>
  <si>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</si>
  <si>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</si>
  <si>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</si>
  <si>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</si>
  <si>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</si>
  <si>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</si>
  <si>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</si>
  <si>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</si>
  <si>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</si>
  <si>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</si>
  <si>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</si>
  <si>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</si>
  <si>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</si>
  <si>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</si>
  <si>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</si>
  <si>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</si>
  <si>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</si>
  <si>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</si>
  <si>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</si>
  <si>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</si>
  <si>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</si>
  <si>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</si>
  <si>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</si>
  <si>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</si>
  <si>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</si>
  <si>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</si>
  <si>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</si>
  <si>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</si>
  <si>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</si>
  <si>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</si>
  <si>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</si>
  <si>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</si>
  <si>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</si>
  <si>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</si>
  <si>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</si>
  <si>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</si>
  <si>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</si>
  <si>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</si>
  <si>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</si>
  <si>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</si>
  <si>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</si>
  <si>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</si>
  <si>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</si>
  <si>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</si>
  <si>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</si>
  <si>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</si>
  <si>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</si>
  <si>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</si>
  <si>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</si>
  <si>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</si>
  <si>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</si>
  <si>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</si>
  <si>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</si>
  <si>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</si>
  <si>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</si>
  <si>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</si>
  <si>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</si>
  <si>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</si>
  <si>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</si>
  <si>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</si>
  <si>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</si>
  <si>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</si>
  <si>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</si>
  <si>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</si>
  <si>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</si>
  <si>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島根県　隠岐の島町</t>
  </si>
  <si>
    <t>法非適用</t>
  </si>
  <si>
    <t>水道事業</t>
  </si>
  <si>
    <t>簡易水道事業</t>
  </si>
  <si>
    <t>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</si>
  <si>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</si>
  <si>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</si>
  <si>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</si>
  <si>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</si>
  <si>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</si>
  <si>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</si>
  <si>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</si>
  <si>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</si>
  <si>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①収益的収支比率については、Ｈ26以降悪化してきており、Ｈ29年4月の料金改定により改善を見込んでいる。
④給水収益が低いうえ、設備投資も必要な状況にあるため類似団体と比較しても高くなっている。
⑤類似団体と比較しても低い。給水収益のみでの費用負担は不可能であり、今後費用の抑制が必要である。料金については改定を実施する。
⑥給水原価についても類似団体と比較しても恒常的に高くなっている。有収率が低いうえに費用負担は減らないため、今後維持管理費の抑制が必要である。
⑦類似団体と比較しても低い。点在する施設に加え人口減少が要因となっており、施設規模の適正化を行う必要がある。
⑧類似団体と比較しても乖離して低い。引き続き管路更新時における漏水箇所の削減及び継続的な漏水調査を行う必要がある。</t>
    <rPh sb="1" eb="3">
      <t>シュウエキ</t>
    </rPh>
    <rPh sb="3" eb="4">
      <t>テキ</t>
    </rPh>
    <rPh sb="4" eb="6">
      <t>シュウシ</t>
    </rPh>
    <rPh sb="6" eb="8">
      <t>ヒリツ</t>
    </rPh>
    <rPh sb="17" eb="19">
      <t>イコウ</t>
    </rPh>
    <rPh sb="19" eb="21">
      <t>アッカ</t>
    </rPh>
    <rPh sb="31" eb="32">
      <t>ネン</t>
    </rPh>
    <rPh sb="33" eb="34">
      <t>ガツ</t>
    </rPh>
    <rPh sb="35" eb="37">
      <t>リョウキン</t>
    </rPh>
    <rPh sb="37" eb="39">
      <t>カイテイ</t>
    </rPh>
    <rPh sb="42" eb="44">
      <t>カイゼン</t>
    </rPh>
    <rPh sb="45" eb="47">
      <t>ミコ</t>
    </rPh>
    <rPh sb="54" eb="56">
      <t>キュウスイ</t>
    </rPh>
    <rPh sb="56" eb="58">
      <t>シュウエキ</t>
    </rPh>
    <rPh sb="59" eb="60">
      <t>ヒク</t>
    </rPh>
    <rPh sb="64" eb="66">
      <t>セツビ</t>
    </rPh>
    <rPh sb="66" eb="68">
      <t>トウシ</t>
    </rPh>
    <rPh sb="69" eb="71">
      <t>ヒツヨウ</t>
    </rPh>
    <rPh sb="72" eb="74">
      <t>ジョウキョウ</t>
    </rPh>
    <rPh sb="79" eb="81">
      <t>ルイジ</t>
    </rPh>
    <rPh sb="81" eb="83">
      <t>ダンタイ</t>
    </rPh>
    <rPh sb="84" eb="86">
      <t>ヒカク</t>
    </rPh>
    <rPh sb="89" eb="90">
      <t>タカ</t>
    </rPh>
    <rPh sb="99" eb="101">
      <t>ルイジ</t>
    </rPh>
    <rPh sb="101" eb="103">
      <t>ダンタイ</t>
    </rPh>
    <rPh sb="104" eb="106">
      <t>ヒカク</t>
    </rPh>
    <rPh sb="109" eb="110">
      <t>ヒク</t>
    </rPh>
    <rPh sb="112" eb="114">
      <t>キュウスイ</t>
    </rPh>
    <rPh sb="114" eb="116">
      <t>シュウエキ</t>
    </rPh>
    <rPh sb="120" eb="122">
      <t>ヒヨウ</t>
    </rPh>
    <rPh sb="122" eb="124">
      <t>フタン</t>
    </rPh>
    <rPh sb="125" eb="128">
      <t>フカノウ</t>
    </rPh>
    <rPh sb="132" eb="134">
      <t>コンゴ</t>
    </rPh>
    <rPh sb="134" eb="136">
      <t>ヒヨウ</t>
    </rPh>
    <rPh sb="137" eb="139">
      <t>ヨクセイ</t>
    </rPh>
    <rPh sb="140" eb="142">
      <t>ヒツヨウ</t>
    </rPh>
    <rPh sb="146" eb="148">
      <t>リョウキン</t>
    </rPh>
    <rPh sb="153" eb="155">
      <t>カイテイ</t>
    </rPh>
    <rPh sb="156" eb="158">
      <t>ジッシ</t>
    </rPh>
    <rPh sb="163" eb="165">
      <t>キュウスイ</t>
    </rPh>
    <rPh sb="165" eb="167">
      <t>ゲンカ</t>
    </rPh>
    <rPh sb="172" eb="174">
      <t>ルイジ</t>
    </rPh>
    <rPh sb="174" eb="176">
      <t>ダンタイ</t>
    </rPh>
    <rPh sb="177" eb="179">
      <t>ヒカク</t>
    </rPh>
    <rPh sb="182" eb="184">
      <t>コウジョウ</t>
    </rPh>
    <rPh sb="184" eb="185">
      <t>テキ</t>
    </rPh>
    <rPh sb="186" eb="187">
      <t>タカ</t>
    </rPh>
    <rPh sb="194" eb="197">
      <t>ユウシュウリツ</t>
    </rPh>
    <rPh sb="198" eb="199">
      <t>ヒク</t>
    </rPh>
    <rPh sb="203" eb="205">
      <t>ヒヨウ</t>
    </rPh>
    <rPh sb="205" eb="207">
      <t>フタン</t>
    </rPh>
    <rPh sb="208" eb="209">
      <t>ヘ</t>
    </rPh>
    <rPh sb="215" eb="217">
      <t>コンゴ</t>
    </rPh>
    <rPh sb="217" eb="219">
      <t>イジ</t>
    </rPh>
    <rPh sb="219" eb="222">
      <t>カンリヒ</t>
    </rPh>
    <rPh sb="223" eb="225">
      <t>ヨクセイ</t>
    </rPh>
    <rPh sb="226" eb="228">
      <t>ヒツヨウ</t>
    </rPh>
    <rPh sb="234" eb="236">
      <t>ルイジ</t>
    </rPh>
    <rPh sb="236" eb="238">
      <t>ダンタイ</t>
    </rPh>
    <rPh sb="239" eb="241">
      <t>ヒカク</t>
    </rPh>
    <rPh sb="244" eb="245">
      <t>ヒク</t>
    </rPh>
    <rPh sb="247" eb="249">
      <t>テンザイ</t>
    </rPh>
    <rPh sb="251" eb="253">
      <t>シセツ</t>
    </rPh>
    <rPh sb="254" eb="255">
      <t>クワ</t>
    </rPh>
    <rPh sb="256" eb="258">
      <t>ジンコウ</t>
    </rPh>
    <rPh sb="258" eb="260">
      <t>ゲンショウ</t>
    </rPh>
    <rPh sb="261" eb="263">
      <t>ヨウイン</t>
    </rPh>
    <rPh sb="270" eb="272">
      <t>シセツ</t>
    </rPh>
    <rPh sb="272" eb="274">
      <t>キボ</t>
    </rPh>
    <rPh sb="275" eb="277">
      <t>テキセイ</t>
    </rPh>
    <rPh sb="277" eb="278">
      <t>カ</t>
    </rPh>
    <rPh sb="279" eb="280">
      <t>オコナ</t>
    </rPh>
    <rPh sb="281" eb="283">
      <t>ヒツヨウ</t>
    </rPh>
    <rPh sb="289" eb="291">
      <t>ルイジ</t>
    </rPh>
    <rPh sb="291" eb="293">
      <t>ダンタイ</t>
    </rPh>
    <rPh sb="294" eb="296">
      <t>ヒカク</t>
    </rPh>
    <rPh sb="299" eb="301">
      <t>カイリ</t>
    </rPh>
    <rPh sb="303" eb="304">
      <t>ヒク</t>
    </rPh>
    <rPh sb="306" eb="307">
      <t>ヒ</t>
    </rPh>
    <rPh sb="308" eb="309">
      <t>ツヅ</t>
    </rPh>
    <rPh sb="310" eb="312">
      <t>カンロ</t>
    </rPh>
    <rPh sb="312" eb="314">
      <t>コウシン</t>
    </rPh>
    <rPh sb="314" eb="315">
      <t>ジ</t>
    </rPh>
    <rPh sb="319" eb="321">
      <t>ロウスイ</t>
    </rPh>
    <rPh sb="321" eb="323">
      <t>カショ</t>
    </rPh>
    <rPh sb="324" eb="326">
      <t>サクゲン</t>
    </rPh>
    <rPh sb="326" eb="327">
      <t>オヨ</t>
    </rPh>
    <rPh sb="328" eb="331">
      <t>ケイゾクテキ</t>
    </rPh>
    <rPh sb="332" eb="334">
      <t>ロウスイ</t>
    </rPh>
    <rPh sb="334" eb="336">
      <t>チョウサ</t>
    </rPh>
    <rPh sb="337" eb="338">
      <t>オコナ</t>
    </rPh>
    <rPh sb="339" eb="341">
      <t>ヒツヨウ</t>
    </rPh>
    <phoneticPr fontId="7"/>
  </si>
  <si>
    <t>離島という地理的条件や、老朽化した小規模水道施設が多くある等、維持・管理に多額の費用を要する状況でありながら人口減少により料金収入は年々減少している。
今後更なる経常経費の抑制及び料金収入の確保のための料金改定を行う。また、Ｈ29年度より上水道事業への統合により計画的経営を行う。</t>
    <rPh sb="0" eb="2">
      <t>リトウ</t>
    </rPh>
    <rPh sb="5" eb="8">
      <t>チリテキ</t>
    </rPh>
    <rPh sb="8" eb="10">
      <t>ジョウケン</t>
    </rPh>
    <rPh sb="12" eb="15">
      <t>ロウキュウカ</t>
    </rPh>
    <rPh sb="17" eb="20">
      <t>ショウキボ</t>
    </rPh>
    <rPh sb="20" eb="22">
      <t>スイドウ</t>
    </rPh>
    <rPh sb="22" eb="24">
      <t>シセツ</t>
    </rPh>
    <rPh sb="25" eb="26">
      <t>オオ</t>
    </rPh>
    <rPh sb="29" eb="30">
      <t>ナド</t>
    </rPh>
    <rPh sb="31" eb="33">
      <t>イジ</t>
    </rPh>
    <rPh sb="34" eb="36">
      <t>カンリ</t>
    </rPh>
    <rPh sb="37" eb="39">
      <t>タガク</t>
    </rPh>
    <rPh sb="40" eb="42">
      <t>ヒヨウ</t>
    </rPh>
    <rPh sb="43" eb="44">
      <t>ヨウ</t>
    </rPh>
    <rPh sb="46" eb="48">
      <t>ジョウキョウ</t>
    </rPh>
    <rPh sb="54" eb="56">
      <t>ジンコウ</t>
    </rPh>
    <rPh sb="56" eb="58">
      <t>ゲンショウ</t>
    </rPh>
    <rPh sb="61" eb="63">
      <t>リョウキン</t>
    </rPh>
    <rPh sb="63" eb="65">
      <t>シュウニュウ</t>
    </rPh>
    <rPh sb="66" eb="68">
      <t>ネンネン</t>
    </rPh>
    <rPh sb="68" eb="70">
      <t>ゲンショウ</t>
    </rPh>
    <rPh sb="76" eb="78">
      <t>コンゴ</t>
    </rPh>
    <rPh sb="78" eb="79">
      <t>サラ</t>
    </rPh>
    <rPh sb="81" eb="83">
      <t>ケイジョウ</t>
    </rPh>
    <rPh sb="83" eb="85">
      <t>ケイヒ</t>
    </rPh>
    <rPh sb="86" eb="88">
      <t>ヨクセイ</t>
    </rPh>
    <rPh sb="88" eb="89">
      <t>オヨ</t>
    </rPh>
    <rPh sb="90" eb="92">
      <t>リョウキン</t>
    </rPh>
    <rPh sb="92" eb="94">
      <t>シュウニュウ</t>
    </rPh>
    <rPh sb="95" eb="97">
      <t>カクホ</t>
    </rPh>
    <rPh sb="101" eb="103">
      <t>リョウキン</t>
    </rPh>
    <rPh sb="103" eb="105">
      <t>カイテイ</t>
    </rPh>
    <rPh sb="106" eb="107">
      <t>オコナ</t>
    </rPh>
    <rPh sb="115" eb="117">
      <t>ネンド</t>
    </rPh>
    <rPh sb="119" eb="122">
      <t>ジョウスイドウ</t>
    </rPh>
    <rPh sb="122" eb="124">
      <t>ジギョウ</t>
    </rPh>
    <rPh sb="126" eb="128">
      <t>トウゴウ</t>
    </rPh>
    <rPh sb="131" eb="134">
      <t>ケイカクテキ</t>
    </rPh>
    <rPh sb="134" eb="136">
      <t>ケイエイ</t>
    </rPh>
    <rPh sb="137" eb="138">
      <t>オコナ</t>
    </rPh>
    <phoneticPr fontId="4"/>
  </si>
  <si>
    <r>
      <t>③</t>
    </r>
    <r>
      <rPr>
        <sz val="11"/>
        <color rgb="FFFF0000"/>
        <rFont val="ＭＳ ゴシック"/>
        <family val="3"/>
        <charset val="128"/>
      </rPr>
      <t>下水道整備事業による支障移転工事に合わせて、水道管の更新を行う等、</t>
    </r>
    <r>
      <rPr>
        <sz val="11"/>
        <color theme="1"/>
        <rFont val="ＭＳ ゴシック"/>
        <family val="3"/>
        <charset val="128"/>
      </rPr>
      <t>年度によって数値に変動があるが、順次計画的に更新をする必要がある。</t>
    </r>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</si>
</sst>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3">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rgb="FFFF000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6" fontId="5" fillId="0" borderId="2" xfId="1" applyNumberFormat="1" applyFont="1" applyBorder="1" applyAlignment="1" applyProtection="1">
      <alignment horizontal="center" vertical="center" shrinkToFit="1"/>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formatCode="#,##0.00;&quot;△&quot;#,##0.00">
                  <c:v>0</c:v>
                </c:pt>
                <c:pt idx="1">
                  <c:v>1.98</c:v>
                </c:pt>
                <c:pt idx="2">
                  <c:v>0.91</c:v>
                </c:pt>
                <c:pt idx="3">
                  <c:v>0.78</c:v>
                </c:pt>
                <c:pt idx="4">
                  <c:v>0.33</c:v>
                </c:pt>
              </c:numCache>
            </c:numRef>
          </c:val>
        </c:ser>
        <c:dLbls>
          <c:showLegendKey val="0"/>
          <c:showVal val="0"/>
          <c:showCatName val="0"/>
          <c:showSerName val="0"/>
          <c:showPercent val="0"/>
          <c:showBubbleSize val="0"/>
        </c:dLbls>
        <c:gapWidth val="150"/>
        <c:axId val="412419744"/>
        <c:axId val="412418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0.69</c:v>
                </c:pt>
                <c:pt idx="1">
                  <c:v>0.89</c:v>
                </c:pt>
                <c:pt idx="2">
                  <c:v>0.98</c:v>
                </c:pt>
                <c:pt idx="3">
                  <c:v>0.76</c:v>
                </c:pt>
                <c:pt idx="4">
                  <c:v>0.8</c:v>
                </c:pt>
              </c:numCache>
            </c:numRef>
          </c:val>
          <c:smooth val="0"/>
        </c:ser>
        <c:dLbls>
          <c:showLegendKey val="0"/>
          <c:showVal val="0"/>
          <c:showCatName val="0"/>
          <c:showSerName val="0"/>
          <c:showPercent val="0"/>
          <c:showBubbleSize val="0"/>
        </c:dLbls>
        <c:marker val="1"/>
        <c:smooth val="0"/>
        <c:axId val="412419744"/>
        <c:axId val="412418960"/>
      </c:lineChart>
      <c:dateAx>
        <c:axId val="412419744"/>
        <c:scaling>
          <c:orientation val="minMax"/>
        </c:scaling>
        <c:delete val="1"/>
        <c:axPos val="b"/>
        <c:numFmt formatCode="ge" sourceLinked="1"/>
        <c:majorTickMark val="none"/>
        <c:minorTickMark val="none"/>
        <c:tickLblPos val="none"/>
        <c:crossAx val="412418960"/>
        <c:crosses val="autoZero"/>
        <c:auto val="1"/>
        <c:lblOffset val="100"/>
        <c:baseTimeUnit val="years"/>
      </c:dateAx>
      <c:valAx>
        <c:axId val="412418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2419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57.27</c:v>
                </c:pt>
                <c:pt idx="1">
                  <c:v>55.77</c:v>
                </c:pt>
                <c:pt idx="2">
                  <c:v>54.55</c:v>
                </c:pt>
                <c:pt idx="3">
                  <c:v>53.47</c:v>
                </c:pt>
                <c:pt idx="4">
                  <c:v>52.17</c:v>
                </c:pt>
              </c:numCache>
            </c:numRef>
          </c:val>
        </c:ser>
        <c:dLbls>
          <c:showLegendKey val="0"/>
          <c:showVal val="0"/>
          <c:showCatName val="0"/>
          <c:showSerName val="0"/>
          <c:showPercent val="0"/>
          <c:showBubbleSize val="0"/>
        </c:dLbls>
        <c:gapWidth val="150"/>
        <c:axId val="417768680"/>
        <c:axId val="417771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60.66</c:v>
                </c:pt>
                <c:pt idx="1">
                  <c:v>60.17</c:v>
                </c:pt>
                <c:pt idx="2">
                  <c:v>58.96</c:v>
                </c:pt>
                <c:pt idx="3">
                  <c:v>58.1</c:v>
                </c:pt>
                <c:pt idx="4">
                  <c:v>56.19</c:v>
                </c:pt>
              </c:numCache>
            </c:numRef>
          </c:val>
          <c:smooth val="0"/>
        </c:ser>
        <c:dLbls>
          <c:showLegendKey val="0"/>
          <c:showVal val="0"/>
          <c:showCatName val="0"/>
          <c:showSerName val="0"/>
          <c:showPercent val="0"/>
          <c:showBubbleSize val="0"/>
        </c:dLbls>
        <c:marker val="1"/>
        <c:smooth val="0"/>
        <c:axId val="417768680"/>
        <c:axId val="417771032"/>
      </c:lineChart>
      <c:dateAx>
        <c:axId val="417768680"/>
        <c:scaling>
          <c:orientation val="minMax"/>
        </c:scaling>
        <c:delete val="1"/>
        <c:axPos val="b"/>
        <c:numFmt formatCode="ge" sourceLinked="1"/>
        <c:majorTickMark val="none"/>
        <c:minorTickMark val="none"/>
        <c:tickLblPos val="none"/>
        <c:crossAx val="417771032"/>
        <c:crosses val="autoZero"/>
        <c:auto val="1"/>
        <c:lblOffset val="100"/>
        <c:baseTimeUnit val="years"/>
      </c:dateAx>
      <c:valAx>
        <c:axId val="417771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7768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72.849999999999994</c:v>
                </c:pt>
                <c:pt idx="1">
                  <c:v>73.31</c:v>
                </c:pt>
                <c:pt idx="2">
                  <c:v>71.52</c:v>
                </c:pt>
                <c:pt idx="3">
                  <c:v>72.959999999999994</c:v>
                </c:pt>
                <c:pt idx="4">
                  <c:v>73.66</c:v>
                </c:pt>
              </c:numCache>
            </c:numRef>
          </c:val>
        </c:ser>
        <c:dLbls>
          <c:showLegendKey val="0"/>
          <c:showVal val="0"/>
          <c:showCatName val="0"/>
          <c:showSerName val="0"/>
          <c:showPercent val="0"/>
          <c:showBubbleSize val="0"/>
        </c:dLbls>
        <c:gapWidth val="150"/>
        <c:axId val="417770248"/>
        <c:axId val="417770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77.319999999999993</c:v>
                </c:pt>
                <c:pt idx="1">
                  <c:v>76.680000000000007</c:v>
                </c:pt>
                <c:pt idx="2">
                  <c:v>76.58</c:v>
                </c:pt>
                <c:pt idx="3">
                  <c:v>76.69</c:v>
                </c:pt>
                <c:pt idx="4">
                  <c:v>77.180000000000007</c:v>
                </c:pt>
              </c:numCache>
            </c:numRef>
          </c:val>
          <c:smooth val="0"/>
        </c:ser>
        <c:dLbls>
          <c:showLegendKey val="0"/>
          <c:showVal val="0"/>
          <c:showCatName val="0"/>
          <c:showSerName val="0"/>
          <c:showPercent val="0"/>
          <c:showBubbleSize val="0"/>
        </c:dLbls>
        <c:marker val="1"/>
        <c:smooth val="0"/>
        <c:axId val="417770248"/>
        <c:axId val="417770640"/>
      </c:lineChart>
      <c:dateAx>
        <c:axId val="417770248"/>
        <c:scaling>
          <c:orientation val="minMax"/>
        </c:scaling>
        <c:delete val="1"/>
        <c:axPos val="b"/>
        <c:numFmt formatCode="ge" sourceLinked="1"/>
        <c:majorTickMark val="none"/>
        <c:minorTickMark val="none"/>
        <c:tickLblPos val="none"/>
        <c:crossAx val="417770640"/>
        <c:crosses val="autoZero"/>
        <c:auto val="1"/>
        <c:lblOffset val="100"/>
        <c:baseTimeUnit val="years"/>
      </c:dateAx>
      <c:valAx>
        <c:axId val="417770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7770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74.11</c:v>
                </c:pt>
                <c:pt idx="1">
                  <c:v>77.290000000000006</c:v>
                </c:pt>
                <c:pt idx="2">
                  <c:v>81.849999999999994</c:v>
                </c:pt>
                <c:pt idx="3">
                  <c:v>73.77</c:v>
                </c:pt>
                <c:pt idx="4">
                  <c:v>70.11</c:v>
                </c:pt>
              </c:numCache>
            </c:numRef>
          </c:val>
        </c:ser>
        <c:dLbls>
          <c:showLegendKey val="0"/>
          <c:showVal val="0"/>
          <c:showCatName val="0"/>
          <c:showSerName val="0"/>
          <c:showPercent val="0"/>
          <c:showBubbleSize val="0"/>
        </c:dLbls>
        <c:gapWidth val="150"/>
        <c:axId val="412420136"/>
        <c:axId val="412420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73.63</c:v>
                </c:pt>
                <c:pt idx="1">
                  <c:v>75.709999999999994</c:v>
                </c:pt>
                <c:pt idx="2">
                  <c:v>75.09</c:v>
                </c:pt>
                <c:pt idx="3">
                  <c:v>75.34</c:v>
                </c:pt>
                <c:pt idx="4">
                  <c:v>76.650000000000006</c:v>
                </c:pt>
              </c:numCache>
            </c:numRef>
          </c:val>
          <c:smooth val="0"/>
        </c:ser>
        <c:dLbls>
          <c:showLegendKey val="0"/>
          <c:showVal val="0"/>
          <c:showCatName val="0"/>
          <c:showSerName val="0"/>
          <c:showPercent val="0"/>
          <c:showBubbleSize val="0"/>
        </c:dLbls>
        <c:marker val="1"/>
        <c:smooth val="0"/>
        <c:axId val="412420136"/>
        <c:axId val="412420920"/>
      </c:lineChart>
      <c:dateAx>
        <c:axId val="412420136"/>
        <c:scaling>
          <c:orientation val="minMax"/>
        </c:scaling>
        <c:delete val="1"/>
        <c:axPos val="b"/>
        <c:numFmt formatCode="ge" sourceLinked="1"/>
        <c:majorTickMark val="none"/>
        <c:minorTickMark val="none"/>
        <c:tickLblPos val="none"/>
        <c:crossAx val="412420920"/>
        <c:crosses val="autoZero"/>
        <c:auto val="1"/>
        <c:lblOffset val="100"/>
        <c:baseTimeUnit val="years"/>
      </c:dateAx>
      <c:valAx>
        <c:axId val="412420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2420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12422488"/>
        <c:axId val="412422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12422488"/>
        <c:axId val="412422096"/>
      </c:lineChart>
      <c:dateAx>
        <c:axId val="412422488"/>
        <c:scaling>
          <c:orientation val="minMax"/>
        </c:scaling>
        <c:delete val="1"/>
        <c:axPos val="b"/>
        <c:numFmt formatCode="ge" sourceLinked="1"/>
        <c:majorTickMark val="none"/>
        <c:minorTickMark val="none"/>
        <c:tickLblPos val="none"/>
        <c:crossAx val="412422096"/>
        <c:crosses val="autoZero"/>
        <c:auto val="1"/>
        <c:lblOffset val="100"/>
        <c:baseTimeUnit val="years"/>
      </c:dateAx>
      <c:valAx>
        <c:axId val="412422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2422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12424448"/>
        <c:axId val="412425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12424448"/>
        <c:axId val="412425232"/>
      </c:lineChart>
      <c:dateAx>
        <c:axId val="412424448"/>
        <c:scaling>
          <c:orientation val="minMax"/>
        </c:scaling>
        <c:delete val="1"/>
        <c:axPos val="b"/>
        <c:numFmt formatCode="ge" sourceLinked="1"/>
        <c:majorTickMark val="none"/>
        <c:minorTickMark val="none"/>
        <c:tickLblPos val="none"/>
        <c:crossAx val="412425232"/>
        <c:crosses val="autoZero"/>
        <c:auto val="1"/>
        <c:lblOffset val="100"/>
        <c:baseTimeUnit val="years"/>
      </c:dateAx>
      <c:valAx>
        <c:axId val="412425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2424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14704072"/>
        <c:axId val="414705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14704072"/>
        <c:axId val="414705640"/>
      </c:lineChart>
      <c:dateAx>
        <c:axId val="414704072"/>
        <c:scaling>
          <c:orientation val="minMax"/>
        </c:scaling>
        <c:delete val="1"/>
        <c:axPos val="b"/>
        <c:numFmt formatCode="ge" sourceLinked="1"/>
        <c:majorTickMark val="none"/>
        <c:minorTickMark val="none"/>
        <c:tickLblPos val="none"/>
        <c:crossAx val="414705640"/>
        <c:crosses val="autoZero"/>
        <c:auto val="1"/>
        <c:lblOffset val="100"/>
        <c:baseTimeUnit val="years"/>
      </c:dateAx>
      <c:valAx>
        <c:axId val="414705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4704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14699368"/>
        <c:axId val="414700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14699368"/>
        <c:axId val="414700936"/>
      </c:lineChart>
      <c:dateAx>
        <c:axId val="414699368"/>
        <c:scaling>
          <c:orientation val="minMax"/>
        </c:scaling>
        <c:delete val="1"/>
        <c:axPos val="b"/>
        <c:numFmt formatCode="ge" sourceLinked="1"/>
        <c:majorTickMark val="none"/>
        <c:minorTickMark val="none"/>
        <c:tickLblPos val="none"/>
        <c:crossAx val="414700936"/>
        <c:crosses val="autoZero"/>
        <c:auto val="1"/>
        <c:lblOffset val="100"/>
        <c:baseTimeUnit val="years"/>
      </c:dateAx>
      <c:valAx>
        <c:axId val="414700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4699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1374.6</c:v>
                </c:pt>
                <c:pt idx="1">
                  <c:v>1353.9</c:v>
                </c:pt>
                <c:pt idx="2">
                  <c:v>1375.86</c:v>
                </c:pt>
                <c:pt idx="3">
                  <c:v>1360.62</c:v>
                </c:pt>
                <c:pt idx="4">
                  <c:v>1479.6</c:v>
                </c:pt>
              </c:numCache>
            </c:numRef>
          </c:val>
        </c:ser>
        <c:dLbls>
          <c:showLegendKey val="0"/>
          <c:showVal val="0"/>
          <c:showCatName val="0"/>
          <c:showSerName val="0"/>
          <c:showPercent val="0"/>
          <c:showBubbleSize val="0"/>
        </c:dLbls>
        <c:gapWidth val="150"/>
        <c:axId val="414700544"/>
        <c:axId val="414701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1158.82</c:v>
                </c:pt>
                <c:pt idx="1">
                  <c:v>1167.7</c:v>
                </c:pt>
                <c:pt idx="2">
                  <c:v>1228.58</c:v>
                </c:pt>
                <c:pt idx="3">
                  <c:v>1280.18</c:v>
                </c:pt>
                <c:pt idx="4">
                  <c:v>1346.23</c:v>
                </c:pt>
              </c:numCache>
            </c:numRef>
          </c:val>
          <c:smooth val="0"/>
        </c:ser>
        <c:dLbls>
          <c:showLegendKey val="0"/>
          <c:showVal val="0"/>
          <c:showCatName val="0"/>
          <c:showSerName val="0"/>
          <c:showPercent val="0"/>
          <c:showBubbleSize val="0"/>
        </c:dLbls>
        <c:marker val="1"/>
        <c:smooth val="0"/>
        <c:axId val="414700544"/>
        <c:axId val="414701720"/>
      </c:lineChart>
      <c:dateAx>
        <c:axId val="414700544"/>
        <c:scaling>
          <c:orientation val="minMax"/>
        </c:scaling>
        <c:delete val="1"/>
        <c:axPos val="b"/>
        <c:numFmt formatCode="ge" sourceLinked="1"/>
        <c:majorTickMark val="none"/>
        <c:minorTickMark val="none"/>
        <c:tickLblPos val="none"/>
        <c:crossAx val="414701720"/>
        <c:crosses val="autoZero"/>
        <c:auto val="1"/>
        <c:lblOffset val="100"/>
        <c:baseTimeUnit val="years"/>
      </c:dateAx>
      <c:valAx>
        <c:axId val="414701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4700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51.24</c:v>
                </c:pt>
                <c:pt idx="1">
                  <c:v>49.28</c:v>
                </c:pt>
                <c:pt idx="2">
                  <c:v>51.6</c:v>
                </c:pt>
                <c:pt idx="3">
                  <c:v>51.94</c:v>
                </c:pt>
                <c:pt idx="4">
                  <c:v>45.46</c:v>
                </c:pt>
              </c:numCache>
            </c:numRef>
          </c:val>
        </c:ser>
        <c:dLbls>
          <c:showLegendKey val="0"/>
          <c:showVal val="0"/>
          <c:showCatName val="0"/>
          <c:showSerName val="0"/>
          <c:showPercent val="0"/>
          <c:showBubbleSize val="0"/>
        </c:dLbls>
        <c:gapWidth val="150"/>
        <c:axId val="414699760"/>
        <c:axId val="414704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55.6</c:v>
                </c:pt>
                <c:pt idx="1">
                  <c:v>54.43</c:v>
                </c:pt>
                <c:pt idx="2">
                  <c:v>53.81</c:v>
                </c:pt>
                <c:pt idx="3">
                  <c:v>53.62</c:v>
                </c:pt>
                <c:pt idx="4">
                  <c:v>53.41</c:v>
                </c:pt>
              </c:numCache>
            </c:numRef>
          </c:val>
          <c:smooth val="0"/>
        </c:ser>
        <c:dLbls>
          <c:showLegendKey val="0"/>
          <c:showVal val="0"/>
          <c:showCatName val="0"/>
          <c:showSerName val="0"/>
          <c:showPercent val="0"/>
          <c:showBubbleSize val="0"/>
        </c:dLbls>
        <c:marker val="1"/>
        <c:smooth val="0"/>
        <c:axId val="414699760"/>
        <c:axId val="414704856"/>
      </c:lineChart>
      <c:dateAx>
        <c:axId val="414699760"/>
        <c:scaling>
          <c:orientation val="minMax"/>
        </c:scaling>
        <c:delete val="1"/>
        <c:axPos val="b"/>
        <c:numFmt formatCode="ge" sourceLinked="1"/>
        <c:majorTickMark val="none"/>
        <c:minorTickMark val="none"/>
        <c:tickLblPos val="none"/>
        <c:crossAx val="414704856"/>
        <c:crosses val="autoZero"/>
        <c:auto val="1"/>
        <c:lblOffset val="100"/>
        <c:baseTimeUnit val="years"/>
      </c:dateAx>
      <c:valAx>
        <c:axId val="414704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4699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433.95</c:v>
                </c:pt>
                <c:pt idx="1">
                  <c:v>451.7</c:v>
                </c:pt>
                <c:pt idx="2">
                  <c:v>442.34</c:v>
                </c:pt>
                <c:pt idx="3">
                  <c:v>444.81</c:v>
                </c:pt>
                <c:pt idx="4">
                  <c:v>476.88</c:v>
                </c:pt>
              </c:numCache>
            </c:numRef>
          </c:val>
        </c:ser>
        <c:dLbls>
          <c:showLegendKey val="0"/>
          <c:showVal val="0"/>
          <c:showCatName val="0"/>
          <c:showSerName val="0"/>
          <c:showPercent val="0"/>
          <c:showBubbleSize val="0"/>
        </c:dLbls>
        <c:gapWidth val="150"/>
        <c:axId val="417767112"/>
        <c:axId val="417766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275.86</c:v>
                </c:pt>
                <c:pt idx="1">
                  <c:v>279.8</c:v>
                </c:pt>
                <c:pt idx="2">
                  <c:v>284.64999999999998</c:v>
                </c:pt>
                <c:pt idx="3">
                  <c:v>287.7</c:v>
                </c:pt>
                <c:pt idx="4">
                  <c:v>277.39999999999998</c:v>
                </c:pt>
              </c:numCache>
            </c:numRef>
          </c:val>
          <c:smooth val="0"/>
        </c:ser>
        <c:dLbls>
          <c:showLegendKey val="0"/>
          <c:showVal val="0"/>
          <c:showCatName val="0"/>
          <c:showSerName val="0"/>
          <c:showPercent val="0"/>
          <c:showBubbleSize val="0"/>
        </c:dLbls>
        <c:marker val="1"/>
        <c:smooth val="0"/>
        <c:axId val="417767112"/>
        <c:axId val="417766720"/>
      </c:lineChart>
      <c:dateAx>
        <c:axId val="417767112"/>
        <c:scaling>
          <c:orientation val="minMax"/>
        </c:scaling>
        <c:delete val="1"/>
        <c:axPos val="b"/>
        <c:numFmt formatCode="ge" sourceLinked="1"/>
        <c:majorTickMark val="none"/>
        <c:minorTickMark val="none"/>
        <c:tickLblPos val="none"/>
        <c:crossAx val="417766720"/>
        <c:crosses val="autoZero"/>
        <c:auto val="1"/>
        <c:lblOffset val="100"/>
        <c:baseTimeUnit val="years"/>
      </c:dateAx>
      <c:valAx>
        <c:axId val="417766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7767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K31" zoomScaleNormal="100" workbookViewId="0">
      <selection activeCell="BL16" sqref="BL16:BZ44"/>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6" t="str">
        <f>データ!H6</f>
        <v>島根県　隠岐の島町</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4"/>
      <c r="BK7" s="4"/>
      <c r="BL7" s="5" t="s">
        <v>9</v>
      </c>
      <c r="BM7" s="6"/>
      <c r="BN7" s="6"/>
      <c r="BO7" s="6"/>
      <c r="BP7" s="6"/>
      <c r="BQ7" s="6"/>
      <c r="BR7" s="6"/>
      <c r="BS7" s="6"/>
      <c r="BT7" s="6"/>
      <c r="BU7" s="6"/>
      <c r="BV7" s="6"/>
      <c r="BW7" s="6"/>
      <c r="BX7" s="6"/>
      <c r="BY7" s="7"/>
    </row>
    <row r="8" spans="1:78" ht="18.75" customHeight="1">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D2</v>
      </c>
      <c r="X8" s="73"/>
      <c r="Y8" s="73"/>
      <c r="Z8" s="73"/>
      <c r="AA8" s="73"/>
      <c r="AB8" s="73"/>
      <c r="AC8" s="73"/>
      <c r="AD8" s="74" t="s">
        <v>119</v>
      </c>
      <c r="AE8" s="74"/>
      <c r="AF8" s="74"/>
      <c r="AG8" s="74"/>
      <c r="AH8" s="74"/>
      <c r="AI8" s="74"/>
      <c r="AJ8" s="74"/>
      <c r="AK8" s="2"/>
      <c r="AL8" s="67">
        <f>データ!$R$6</f>
        <v>14694</v>
      </c>
      <c r="AM8" s="67"/>
      <c r="AN8" s="67"/>
      <c r="AO8" s="67"/>
      <c r="AP8" s="67"/>
      <c r="AQ8" s="67"/>
      <c r="AR8" s="67"/>
      <c r="AS8" s="67"/>
      <c r="AT8" s="66">
        <f>データ!$S$6</f>
        <v>242.83</v>
      </c>
      <c r="AU8" s="66"/>
      <c r="AV8" s="66"/>
      <c r="AW8" s="66"/>
      <c r="AX8" s="66"/>
      <c r="AY8" s="66"/>
      <c r="AZ8" s="66"/>
      <c r="BA8" s="66"/>
      <c r="BB8" s="66">
        <f>データ!$T$6</f>
        <v>60.51</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4"/>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4"/>
      <c r="BK9" s="4"/>
      <c r="BL9" s="64" t="s">
        <v>19</v>
      </c>
      <c r="BM9" s="65"/>
      <c r="BN9" s="11" t="s">
        <v>20</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35.9</v>
      </c>
      <c r="Q10" s="66"/>
      <c r="R10" s="66"/>
      <c r="S10" s="66"/>
      <c r="T10" s="66"/>
      <c r="U10" s="66"/>
      <c r="V10" s="66"/>
      <c r="W10" s="67">
        <f>データ!$Q$6</f>
        <v>3781</v>
      </c>
      <c r="X10" s="67"/>
      <c r="Y10" s="67"/>
      <c r="Z10" s="67"/>
      <c r="AA10" s="67"/>
      <c r="AB10" s="67"/>
      <c r="AC10" s="67"/>
      <c r="AD10" s="2"/>
      <c r="AE10" s="2"/>
      <c r="AF10" s="2"/>
      <c r="AG10" s="2"/>
      <c r="AH10" s="2"/>
      <c r="AI10" s="2"/>
      <c r="AJ10" s="2"/>
      <c r="AK10" s="2"/>
      <c r="AL10" s="67">
        <f>データ!$U$6</f>
        <v>5224</v>
      </c>
      <c r="AM10" s="67"/>
      <c r="AN10" s="67"/>
      <c r="AO10" s="67"/>
      <c r="AP10" s="67"/>
      <c r="AQ10" s="67"/>
      <c r="AR10" s="67"/>
      <c r="AS10" s="67"/>
      <c r="AT10" s="66">
        <f>データ!$V$6</f>
        <v>145.88</v>
      </c>
      <c r="AU10" s="66"/>
      <c r="AV10" s="66"/>
      <c r="AW10" s="66"/>
      <c r="AX10" s="66"/>
      <c r="AY10" s="66"/>
      <c r="AZ10" s="66"/>
      <c r="BA10" s="66"/>
      <c r="BB10" s="66">
        <f>データ!$W$6</f>
        <v>35.81</v>
      </c>
      <c r="BC10" s="66"/>
      <c r="BD10" s="66"/>
      <c r="BE10" s="66"/>
      <c r="BF10" s="66"/>
      <c r="BG10" s="66"/>
      <c r="BH10" s="66"/>
      <c r="BI10" s="66"/>
      <c r="BJ10" s="2"/>
      <c r="BK10" s="2"/>
      <c r="BL10" s="68" t="s">
        <v>21</v>
      </c>
      <c r="BM10" s="69"/>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120</v>
      </c>
      <c r="BM16" s="50"/>
      <c r="BN16" s="50"/>
      <c r="BO16" s="50"/>
      <c r="BP16" s="50"/>
      <c r="BQ16" s="50"/>
      <c r="BR16" s="50"/>
      <c r="BS16" s="50"/>
      <c r="BT16" s="50"/>
      <c r="BU16" s="50"/>
      <c r="BV16" s="50"/>
      <c r="BW16" s="50"/>
      <c r="BX16" s="50"/>
      <c r="BY16" s="50"/>
      <c r="BZ16" s="5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c r="A34" s="2"/>
      <c r="B34" s="17"/>
      <c r="C34" s="55" t="s">
        <v>26</v>
      </c>
      <c r="D34" s="55"/>
      <c r="E34" s="55"/>
      <c r="F34" s="55"/>
      <c r="G34" s="55"/>
      <c r="H34" s="55"/>
      <c r="I34" s="55"/>
      <c r="J34" s="55"/>
      <c r="K34" s="55"/>
      <c r="L34" s="55"/>
      <c r="M34" s="55"/>
      <c r="N34" s="55"/>
      <c r="O34" s="55"/>
      <c r="P34" s="55"/>
      <c r="Q34" s="20"/>
      <c r="R34" s="55" t="s">
        <v>27</v>
      </c>
      <c r="S34" s="55"/>
      <c r="T34" s="55"/>
      <c r="U34" s="55"/>
      <c r="V34" s="55"/>
      <c r="W34" s="55"/>
      <c r="X34" s="55"/>
      <c r="Y34" s="55"/>
      <c r="Z34" s="55"/>
      <c r="AA34" s="55"/>
      <c r="AB34" s="55"/>
      <c r="AC34" s="55"/>
      <c r="AD34" s="55"/>
      <c r="AE34" s="55"/>
      <c r="AF34" s="20"/>
      <c r="AG34" s="55" t="s">
        <v>28</v>
      </c>
      <c r="AH34" s="55"/>
      <c r="AI34" s="55"/>
      <c r="AJ34" s="55"/>
      <c r="AK34" s="55"/>
      <c r="AL34" s="55"/>
      <c r="AM34" s="55"/>
      <c r="AN34" s="55"/>
      <c r="AO34" s="55"/>
      <c r="AP34" s="55"/>
      <c r="AQ34" s="55"/>
      <c r="AR34" s="55"/>
      <c r="AS34" s="55"/>
      <c r="AT34" s="55"/>
      <c r="AU34" s="20"/>
      <c r="AV34" s="55" t="s">
        <v>29</v>
      </c>
      <c r="AW34" s="55"/>
      <c r="AX34" s="55"/>
      <c r="AY34" s="55"/>
      <c r="AZ34" s="55"/>
      <c r="BA34" s="55"/>
      <c r="BB34" s="55"/>
      <c r="BC34" s="55"/>
      <c r="BD34" s="55"/>
      <c r="BE34" s="55"/>
      <c r="BF34" s="55"/>
      <c r="BG34" s="55"/>
      <c r="BH34" s="55"/>
      <c r="BI34" s="55"/>
      <c r="BJ34" s="19"/>
      <c r="BK34" s="2"/>
      <c r="BL34" s="49"/>
      <c r="BM34" s="50"/>
      <c r="BN34" s="50"/>
      <c r="BO34" s="50"/>
      <c r="BP34" s="50"/>
      <c r="BQ34" s="50"/>
      <c r="BR34" s="50"/>
      <c r="BS34" s="50"/>
      <c r="BT34" s="50"/>
      <c r="BU34" s="50"/>
      <c r="BV34" s="50"/>
      <c r="BW34" s="50"/>
      <c r="BX34" s="50"/>
      <c r="BY34" s="50"/>
      <c r="BZ34" s="51"/>
    </row>
    <row r="35" spans="1:78" ht="13.5" customHeight="1">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49"/>
      <c r="BM35" s="50"/>
      <c r="BN35" s="50"/>
      <c r="BO35" s="50"/>
      <c r="BP35" s="50"/>
      <c r="BQ35" s="50"/>
      <c r="BR35" s="50"/>
      <c r="BS35" s="50"/>
      <c r="BT35" s="50"/>
      <c r="BU35" s="50"/>
      <c r="BV35" s="50"/>
      <c r="BW35" s="50"/>
      <c r="BX35" s="50"/>
      <c r="BY35" s="50"/>
      <c r="BZ35" s="5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30</v>
      </c>
      <c r="BM45" s="44"/>
      <c r="BN45" s="44"/>
      <c r="BO45" s="44"/>
      <c r="BP45" s="44"/>
      <c r="BQ45" s="44"/>
      <c r="BR45" s="44"/>
      <c r="BS45" s="44"/>
      <c r="BT45" s="44"/>
      <c r="BU45" s="44"/>
      <c r="BV45" s="44"/>
      <c r="BW45" s="44"/>
      <c r="BX45" s="44"/>
      <c r="BY45" s="44"/>
      <c r="BZ45" s="4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122</v>
      </c>
      <c r="BM47" s="50"/>
      <c r="BN47" s="50"/>
      <c r="BO47" s="50"/>
      <c r="BP47" s="50"/>
      <c r="BQ47" s="50"/>
      <c r="BR47" s="50"/>
      <c r="BS47" s="50"/>
      <c r="BT47" s="50"/>
      <c r="BU47" s="50"/>
      <c r="BV47" s="50"/>
      <c r="BW47" s="50"/>
      <c r="BX47" s="50"/>
      <c r="BY47" s="50"/>
      <c r="BZ47" s="5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c r="A56" s="2"/>
      <c r="B56" s="17"/>
      <c r="C56" s="55" t="s">
        <v>31</v>
      </c>
      <c r="D56" s="55"/>
      <c r="E56" s="55"/>
      <c r="F56" s="55"/>
      <c r="G56" s="55"/>
      <c r="H56" s="55"/>
      <c r="I56" s="55"/>
      <c r="J56" s="55"/>
      <c r="K56" s="55"/>
      <c r="L56" s="55"/>
      <c r="M56" s="55"/>
      <c r="N56" s="55"/>
      <c r="O56" s="55"/>
      <c r="P56" s="55"/>
      <c r="Q56" s="20"/>
      <c r="R56" s="55" t="s">
        <v>32</v>
      </c>
      <c r="S56" s="55"/>
      <c r="T56" s="55"/>
      <c r="U56" s="55"/>
      <c r="V56" s="55"/>
      <c r="W56" s="55"/>
      <c r="X56" s="55"/>
      <c r="Y56" s="55"/>
      <c r="Z56" s="55"/>
      <c r="AA56" s="55"/>
      <c r="AB56" s="55"/>
      <c r="AC56" s="55"/>
      <c r="AD56" s="55"/>
      <c r="AE56" s="55"/>
      <c r="AF56" s="20"/>
      <c r="AG56" s="55" t="s">
        <v>33</v>
      </c>
      <c r="AH56" s="55"/>
      <c r="AI56" s="55"/>
      <c r="AJ56" s="55"/>
      <c r="AK56" s="55"/>
      <c r="AL56" s="55"/>
      <c r="AM56" s="55"/>
      <c r="AN56" s="55"/>
      <c r="AO56" s="55"/>
      <c r="AP56" s="55"/>
      <c r="AQ56" s="55"/>
      <c r="AR56" s="55"/>
      <c r="AS56" s="55"/>
      <c r="AT56" s="55"/>
      <c r="AU56" s="20"/>
      <c r="AV56" s="55" t="s">
        <v>34</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36</v>
      </c>
      <c r="BM64" s="44"/>
      <c r="BN64" s="44"/>
      <c r="BO64" s="44"/>
      <c r="BP64" s="44"/>
      <c r="BQ64" s="44"/>
      <c r="BR64" s="44"/>
      <c r="BS64" s="44"/>
      <c r="BT64" s="44"/>
      <c r="BU64" s="44"/>
      <c r="BV64" s="44"/>
      <c r="BW64" s="44"/>
      <c r="BX64" s="44"/>
      <c r="BY64" s="44"/>
      <c r="BZ64" s="4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121</v>
      </c>
      <c r="BM66" s="50"/>
      <c r="BN66" s="50"/>
      <c r="BO66" s="50"/>
      <c r="BP66" s="50"/>
      <c r="BQ66" s="50"/>
      <c r="BR66" s="50"/>
      <c r="BS66" s="50"/>
      <c r="BT66" s="50"/>
      <c r="BU66" s="50"/>
      <c r="BV66" s="50"/>
      <c r="BW66" s="50"/>
      <c r="BX66" s="50"/>
      <c r="BY66" s="50"/>
      <c r="BZ66" s="5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c r="A79" s="2"/>
      <c r="B79" s="17"/>
      <c r="C79" s="55" t="s">
        <v>37</v>
      </c>
      <c r="D79" s="55"/>
      <c r="E79" s="55"/>
      <c r="F79" s="55"/>
      <c r="G79" s="55"/>
      <c r="H79" s="55"/>
      <c r="I79" s="55"/>
      <c r="J79" s="55"/>
      <c r="K79" s="55"/>
      <c r="L79" s="55"/>
      <c r="M79" s="55"/>
      <c r="N79" s="55"/>
      <c r="O79" s="55"/>
      <c r="P79" s="55"/>
      <c r="Q79" s="55"/>
      <c r="R79" s="55"/>
      <c r="S79" s="55"/>
      <c r="T79" s="55"/>
      <c r="U79" s="20"/>
      <c r="V79" s="20"/>
      <c r="W79" s="55" t="s">
        <v>38</v>
      </c>
      <c r="X79" s="55"/>
      <c r="Y79" s="55"/>
      <c r="Z79" s="55"/>
      <c r="AA79" s="55"/>
      <c r="AB79" s="55"/>
      <c r="AC79" s="55"/>
      <c r="AD79" s="55"/>
      <c r="AE79" s="55"/>
      <c r="AF79" s="55"/>
      <c r="AG79" s="55"/>
      <c r="AH79" s="55"/>
      <c r="AI79" s="55"/>
      <c r="AJ79" s="55"/>
      <c r="AK79" s="55"/>
      <c r="AL79" s="55"/>
      <c r="AM79" s="55"/>
      <c r="AN79" s="55"/>
      <c r="AO79" s="20"/>
      <c r="AP79" s="20"/>
      <c r="AQ79" s="55" t="s">
        <v>39</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53</v>
      </c>
      <c r="N85" s="27" t="s">
        <v>53</v>
      </c>
      <c r="O85" s="27" t="str">
        <f>データ!EN6</f>
        <v>【0.59】</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1" max="1" width="9" style="3"/>
    <col min="2" max="144" width="11.875" style="3" customWidth="1"/>
    <col min="145" max="16384" width="9" style="3"/>
  </cols>
  <sheetData>
    <row r="1" spans="1:144">
      <c r="A1" s="3" t="s">
        <v>54</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55</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56</v>
      </c>
      <c r="B3" s="30" t="s">
        <v>57</v>
      </c>
      <c r="C3" s="30" t="s">
        <v>58</v>
      </c>
      <c r="D3" s="30" t="s">
        <v>59</v>
      </c>
      <c r="E3" s="30" t="s">
        <v>60</v>
      </c>
      <c r="F3" s="30" t="s">
        <v>61</v>
      </c>
      <c r="G3" s="30" t="s">
        <v>62</v>
      </c>
      <c r="H3" s="78" t="s">
        <v>63</v>
      </c>
      <c r="I3" s="79"/>
      <c r="J3" s="79"/>
      <c r="K3" s="79"/>
      <c r="L3" s="79"/>
      <c r="M3" s="79"/>
      <c r="N3" s="79"/>
      <c r="O3" s="79"/>
      <c r="P3" s="79"/>
      <c r="Q3" s="79"/>
      <c r="R3" s="79"/>
      <c r="S3" s="79"/>
      <c r="T3" s="79"/>
      <c r="U3" s="79"/>
      <c r="V3" s="79"/>
      <c r="W3" s="80"/>
      <c r="X3" s="84" t="s">
        <v>64</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65</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c r="A4" s="29" t="s">
        <v>66</v>
      </c>
      <c r="B4" s="31"/>
      <c r="C4" s="31"/>
      <c r="D4" s="31"/>
      <c r="E4" s="31"/>
      <c r="F4" s="31"/>
      <c r="G4" s="31"/>
      <c r="H4" s="81"/>
      <c r="I4" s="82"/>
      <c r="J4" s="82"/>
      <c r="K4" s="82"/>
      <c r="L4" s="82"/>
      <c r="M4" s="82"/>
      <c r="N4" s="82"/>
      <c r="O4" s="82"/>
      <c r="P4" s="82"/>
      <c r="Q4" s="82"/>
      <c r="R4" s="82"/>
      <c r="S4" s="82"/>
      <c r="T4" s="82"/>
      <c r="U4" s="82"/>
      <c r="V4" s="82"/>
      <c r="W4" s="83"/>
      <c r="X4" s="77" t="s">
        <v>67</v>
      </c>
      <c r="Y4" s="77"/>
      <c r="Z4" s="77"/>
      <c r="AA4" s="77"/>
      <c r="AB4" s="77"/>
      <c r="AC4" s="77"/>
      <c r="AD4" s="77"/>
      <c r="AE4" s="77"/>
      <c r="AF4" s="77"/>
      <c r="AG4" s="77"/>
      <c r="AH4" s="77"/>
      <c r="AI4" s="77" t="s">
        <v>68</v>
      </c>
      <c r="AJ4" s="77"/>
      <c r="AK4" s="77"/>
      <c r="AL4" s="77"/>
      <c r="AM4" s="77"/>
      <c r="AN4" s="77"/>
      <c r="AO4" s="77"/>
      <c r="AP4" s="77"/>
      <c r="AQ4" s="77"/>
      <c r="AR4" s="77"/>
      <c r="AS4" s="77"/>
      <c r="AT4" s="77" t="s">
        <v>69</v>
      </c>
      <c r="AU4" s="77"/>
      <c r="AV4" s="77"/>
      <c r="AW4" s="77"/>
      <c r="AX4" s="77"/>
      <c r="AY4" s="77"/>
      <c r="AZ4" s="77"/>
      <c r="BA4" s="77"/>
      <c r="BB4" s="77"/>
      <c r="BC4" s="77"/>
      <c r="BD4" s="77"/>
      <c r="BE4" s="77" t="s">
        <v>70</v>
      </c>
      <c r="BF4" s="77"/>
      <c r="BG4" s="77"/>
      <c r="BH4" s="77"/>
      <c r="BI4" s="77"/>
      <c r="BJ4" s="77"/>
      <c r="BK4" s="77"/>
      <c r="BL4" s="77"/>
      <c r="BM4" s="77"/>
      <c r="BN4" s="77"/>
      <c r="BO4" s="77"/>
      <c r="BP4" s="77" t="s">
        <v>71</v>
      </c>
      <c r="BQ4" s="77"/>
      <c r="BR4" s="77"/>
      <c r="BS4" s="77"/>
      <c r="BT4" s="77"/>
      <c r="BU4" s="77"/>
      <c r="BV4" s="77"/>
      <c r="BW4" s="77"/>
      <c r="BX4" s="77"/>
      <c r="BY4" s="77"/>
      <c r="BZ4" s="77"/>
      <c r="CA4" s="77" t="s">
        <v>72</v>
      </c>
      <c r="CB4" s="77"/>
      <c r="CC4" s="77"/>
      <c r="CD4" s="77"/>
      <c r="CE4" s="77"/>
      <c r="CF4" s="77"/>
      <c r="CG4" s="77"/>
      <c r="CH4" s="77"/>
      <c r="CI4" s="77"/>
      <c r="CJ4" s="77"/>
      <c r="CK4" s="77"/>
      <c r="CL4" s="77" t="s">
        <v>73</v>
      </c>
      <c r="CM4" s="77"/>
      <c r="CN4" s="77"/>
      <c r="CO4" s="77"/>
      <c r="CP4" s="77"/>
      <c r="CQ4" s="77"/>
      <c r="CR4" s="77"/>
      <c r="CS4" s="77"/>
      <c r="CT4" s="77"/>
      <c r="CU4" s="77"/>
      <c r="CV4" s="77"/>
      <c r="CW4" s="77" t="s">
        <v>74</v>
      </c>
      <c r="CX4" s="77"/>
      <c r="CY4" s="77"/>
      <c r="CZ4" s="77"/>
      <c r="DA4" s="77"/>
      <c r="DB4" s="77"/>
      <c r="DC4" s="77"/>
      <c r="DD4" s="77"/>
      <c r="DE4" s="77"/>
      <c r="DF4" s="77"/>
      <c r="DG4" s="77"/>
      <c r="DH4" s="77" t="s">
        <v>75</v>
      </c>
      <c r="DI4" s="77"/>
      <c r="DJ4" s="77"/>
      <c r="DK4" s="77"/>
      <c r="DL4" s="77"/>
      <c r="DM4" s="77"/>
      <c r="DN4" s="77"/>
      <c r="DO4" s="77"/>
      <c r="DP4" s="77"/>
      <c r="DQ4" s="77"/>
      <c r="DR4" s="77"/>
      <c r="DS4" s="77" t="s">
        <v>76</v>
      </c>
      <c r="DT4" s="77"/>
      <c r="DU4" s="77"/>
      <c r="DV4" s="77"/>
      <c r="DW4" s="77"/>
      <c r="DX4" s="77"/>
      <c r="DY4" s="77"/>
      <c r="DZ4" s="77"/>
      <c r="EA4" s="77"/>
      <c r="EB4" s="77"/>
      <c r="EC4" s="77"/>
      <c r="ED4" s="77" t="s">
        <v>77</v>
      </c>
      <c r="EE4" s="77"/>
      <c r="EF4" s="77"/>
      <c r="EG4" s="77"/>
      <c r="EH4" s="77"/>
      <c r="EI4" s="77"/>
      <c r="EJ4" s="77"/>
      <c r="EK4" s="77"/>
      <c r="EL4" s="77"/>
      <c r="EM4" s="77"/>
      <c r="EN4" s="77"/>
    </row>
    <row r="5" spans="1:144">
      <c r="A5" s="29" t="s">
        <v>78</v>
      </c>
      <c r="B5" s="32"/>
      <c r="C5" s="32"/>
      <c r="D5" s="32"/>
      <c r="E5" s="32"/>
      <c r="F5" s="32"/>
      <c r="G5" s="32"/>
      <c r="H5" s="33" t="s">
        <v>79</v>
      </c>
      <c r="I5" s="33" t="s">
        <v>80</v>
      </c>
      <c r="J5" s="33" t="s">
        <v>81</v>
      </c>
      <c r="K5" s="33" t="s">
        <v>82</v>
      </c>
      <c r="L5" s="33" t="s">
        <v>83</v>
      </c>
      <c r="M5" s="33" t="s">
        <v>84</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41</v>
      </c>
      <c r="AI5" s="33" t="s">
        <v>95</v>
      </c>
      <c r="AJ5" s="33" t="s">
        <v>96</v>
      </c>
      <c r="AK5" s="33" t="s">
        <v>97</v>
      </c>
      <c r="AL5" s="33" t="s">
        <v>98</v>
      </c>
      <c r="AM5" s="33" t="s">
        <v>99</v>
      </c>
      <c r="AN5" s="33" t="s">
        <v>100</v>
      </c>
      <c r="AO5" s="33" t="s">
        <v>101</v>
      </c>
      <c r="AP5" s="33" t="s">
        <v>102</v>
      </c>
      <c r="AQ5" s="33" t="s">
        <v>103</v>
      </c>
      <c r="AR5" s="33" t="s">
        <v>104</v>
      </c>
      <c r="AS5" s="33" t="s">
        <v>105</v>
      </c>
      <c r="AT5" s="33" t="s">
        <v>95</v>
      </c>
      <c r="AU5" s="33" t="s">
        <v>96</v>
      </c>
      <c r="AV5" s="33" t="s">
        <v>97</v>
      </c>
      <c r="AW5" s="33" t="s">
        <v>98</v>
      </c>
      <c r="AX5" s="33" t="s">
        <v>99</v>
      </c>
      <c r="AY5" s="33" t="s">
        <v>100</v>
      </c>
      <c r="AZ5" s="33" t="s">
        <v>101</v>
      </c>
      <c r="BA5" s="33" t="s">
        <v>102</v>
      </c>
      <c r="BB5" s="33" t="s">
        <v>103</v>
      </c>
      <c r="BC5" s="33" t="s">
        <v>104</v>
      </c>
      <c r="BD5" s="33" t="s">
        <v>105</v>
      </c>
      <c r="BE5" s="33" t="s">
        <v>95</v>
      </c>
      <c r="BF5" s="33" t="s">
        <v>96</v>
      </c>
      <c r="BG5" s="33" t="s">
        <v>97</v>
      </c>
      <c r="BH5" s="33" t="s">
        <v>98</v>
      </c>
      <c r="BI5" s="33" t="s">
        <v>99</v>
      </c>
      <c r="BJ5" s="33" t="s">
        <v>100</v>
      </c>
      <c r="BK5" s="33" t="s">
        <v>101</v>
      </c>
      <c r="BL5" s="33" t="s">
        <v>102</v>
      </c>
      <c r="BM5" s="33" t="s">
        <v>103</v>
      </c>
      <c r="BN5" s="33" t="s">
        <v>104</v>
      </c>
      <c r="BO5" s="33" t="s">
        <v>105</v>
      </c>
      <c r="BP5" s="33" t="s">
        <v>95</v>
      </c>
      <c r="BQ5" s="33" t="s">
        <v>96</v>
      </c>
      <c r="BR5" s="33" t="s">
        <v>97</v>
      </c>
      <c r="BS5" s="33" t="s">
        <v>98</v>
      </c>
      <c r="BT5" s="33" t="s">
        <v>99</v>
      </c>
      <c r="BU5" s="33" t="s">
        <v>100</v>
      </c>
      <c r="BV5" s="33" t="s">
        <v>101</v>
      </c>
      <c r="BW5" s="33" t="s">
        <v>102</v>
      </c>
      <c r="BX5" s="33" t="s">
        <v>103</v>
      </c>
      <c r="BY5" s="33" t="s">
        <v>104</v>
      </c>
      <c r="BZ5" s="33" t="s">
        <v>105</v>
      </c>
      <c r="CA5" s="33" t="s">
        <v>95</v>
      </c>
      <c r="CB5" s="33" t="s">
        <v>96</v>
      </c>
      <c r="CC5" s="33" t="s">
        <v>97</v>
      </c>
      <c r="CD5" s="33" t="s">
        <v>98</v>
      </c>
      <c r="CE5" s="33" t="s">
        <v>99</v>
      </c>
      <c r="CF5" s="33" t="s">
        <v>100</v>
      </c>
      <c r="CG5" s="33" t="s">
        <v>101</v>
      </c>
      <c r="CH5" s="33" t="s">
        <v>102</v>
      </c>
      <c r="CI5" s="33" t="s">
        <v>103</v>
      </c>
      <c r="CJ5" s="33" t="s">
        <v>104</v>
      </c>
      <c r="CK5" s="33" t="s">
        <v>105</v>
      </c>
      <c r="CL5" s="33" t="s">
        <v>95</v>
      </c>
      <c r="CM5" s="33" t="s">
        <v>96</v>
      </c>
      <c r="CN5" s="33" t="s">
        <v>97</v>
      </c>
      <c r="CO5" s="33" t="s">
        <v>98</v>
      </c>
      <c r="CP5" s="33" t="s">
        <v>99</v>
      </c>
      <c r="CQ5" s="33" t="s">
        <v>100</v>
      </c>
      <c r="CR5" s="33" t="s">
        <v>101</v>
      </c>
      <c r="CS5" s="33" t="s">
        <v>102</v>
      </c>
      <c r="CT5" s="33" t="s">
        <v>103</v>
      </c>
      <c r="CU5" s="33" t="s">
        <v>104</v>
      </c>
      <c r="CV5" s="33" t="s">
        <v>105</v>
      </c>
      <c r="CW5" s="33" t="s">
        <v>95</v>
      </c>
      <c r="CX5" s="33" t="s">
        <v>96</v>
      </c>
      <c r="CY5" s="33" t="s">
        <v>97</v>
      </c>
      <c r="CZ5" s="33" t="s">
        <v>98</v>
      </c>
      <c r="DA5" s="33" t="s">
        <v>99</v>
      </c>
      <c r="DB5" s="33" t="s">
        <v>100</v>
      </c>
      <c r="DC5" s="33" t="s">
        <v>101</v>
      </c>
      <c r="DD5" s="33" t="s">
        <v>102</v>
      </c>
      <c r="DE5" s="33" t="s">
        <v>103</v>
      </c>
      <c r="DF5" s="33" t="s">
        <v>104</v>
      </c>
      <c r="DG5" s="33" t="s">
        <v>105</v>
      </c>
      <c r="DH5" s="33" t="s">
        <v>95</v>
      </c>
      <c r="DI5" s="33" t="s">
        <v>96</v>
      </c>
      <c r="DJ5" s="33" t="s">
        <v>97</v>
      </c>
      <c r="DK5" s="33" t="s">
        <v>98</v>
      </c>
      <c r="DL5" s="33" t="s">
        <v>99</v>
      </c>
      <c r="DM5" s="33" t="s">
        <v>100</v>
      </c>
      <c r="DN5" s="33" t="s">
        <v>101</v>
      </c>
      <c r="DO5" s="33" t="s">
        <v>102</v>
      </c>
      <c r="DP5" s="33" t="s">
        <v>103</v>
      </c>
      <c r="DQ5" s="33" t="s">
        <v>104</v>
      </c>
      <c r="DR5" s="33" t="s">
        <v>105</v>
      </c>
      <c r="DS5" s="33" t="s">
        <v>95</v>
      </c>
      <c r="DT5" s="33" t="s">
        <v>96</v>
      </c>
      <c r="DU5" s="33" t="s">
        <v>97</v>
      </c>
      <c r="DV5" s="33" t="s">
        <v>98</v>
      </c>
      <c r="DW5" s="33" t="s">
        <v>99</v>
      </c>
      <c r="DX5" s="33" t="s">
        <v>100</v>
      </c>
      <c r="DY5" s="33" t="s">
        <v>101</v>
      </c>
      <c r="DZ5" s="33" t="s">
        <v>102</v>
      </c>
      <c r="EA5" s="33" t="s">
        <v>103</v>
      </c>
      <c r="EB5" s="33" t="s">
        <v>104</v>
      </c>
      <c r="EC5" s="33" t="s">
        <v>105</v>
      </c>
      <c r="ED5" s="33" t="s">
        <v>95</v>
      </c>
      <c r="EE5" s="33" t="s">
        <v>96</v>
      </c>
      <c r="EF5" s="33" t="s">
        <v>97</v>
      </c>
      <c r="EG5" s="33" t="s">
        <v>98</v>
      </c>
      <c r="EH5" s="33" t="s">
        <v>99</v>
      </c>
      <c r="EI5" s="33" t="s">
        <v>100</v>
      </c>
      <c r="EJ5" s="33" t="s">
        <v>101</v>
      </c>
      <c r="EK5" s="33" t="s">
        <v>102</v>
      </c>
      <c r="EL5" s="33" t="s">
        <v>103</v>
      </c>
      <c r="EM5" s="33" t="s">
        <v>104</v>
      </c>
      <c r="EN5" s="33" t="s">
        <v>105</v>
      </c>
    </row>
    <row r="6" spans="1:144" s="37" customFormat="1">
      <c r="A6" s="29" t="s">
        <v>106</v>
      </c>
      <c r="B6" s="34">
        <f>B7</f>
        <v>2016</v>
      </c>
      <c r="C6" s="34">
        <f t="shared" ref="C6:W6" si="3">C7</f>
        <v>325287</v>
      </c>
      <c r="D6" s="34">
        <f t="shared" si="3"/>
        <v>47</v>
      </c>
      <c r="E6" s="34">
        <f t="shared" si="3"/>
        <v>1</v>
      </c>
      <c r="F6" s="34">
        <f t="shared" si="3"/>
        <v>0</v>
      </c>
      <c r="G6" s="34">
        <f t="shared" si="3"/>
        <v>0</v>
      </c>
      <c r="H6" s="34" t="str">
        <f t="shared" si="3"/>
        <v>島根県　隠岐の島町</v>
      </c>
      <c r="I6" s="34" t="str">
        <f t="shared" si="3"/>
        <v>法非適用</v>
      </c>
      <c r="J6" s="34" t="str">
        <f t="shared" si="3"/>
        <v>水道事業</v>
      </c>
      <c r="K6" s="34" t="str">
        <f t="shared" si="3"/>
        <v>簡易水道事業</v>
      </c>
      <c r="L6" s="34" t="str">
        <f t="shared" si="3"/>
        <v>D2</v>
      </c>
      <c r="M6" s="34">
        <f t="shared" si="3"/>
        <v>0</v>
      </c>
      <c r="N6" s="35" t="str">
        <f t="shared" si="3"/>
        <v>-</v>
      </c>
      <c r="O6" s="35" t="str">
        <f t="shared" si="3"/>
        <v>該当数値なし</v>
      </c>
      <c r="P6" s="35">
        <f t="shared" si="3"/>
        <v>35.9</v>
      </c>
      <c r="Q6" s="35">
        <f t="shared" si="3"/>
        <v>3781</v>
      </c>
      <c r="R6" s="35">
        <f t="shared" si="3"/>
        <v>14694</v>
      </c>
      <c r="S6" s="35">
        <f t="shared" si="3"/>
        <v>242.83</v>
      </c>
      <c r="T6" s="35">
        <f t="shared" si="3"/>
        <v>60.51</v>
      </c>
      <c r="U6" s="35">
        <f t="shared" si="3"/>
        <v>5224</v>
      </c>
      <c r="V6" s="35">
        <f t="shared" si="3"/>
        <v>145.88</v>
      </c>
      <c r="W6" s="35">
        <f t="shared" si="3"/>
        <v>35.81</v>
      </c>
      <c r="X6" s="36">
        <f>IF(X7="",NA(),X7)</f>
        <v>74.11</v>
      </c>
      <c r="Y6" s="36">
        <f t="shared" ref="Y6:AG6" si="4">IF(Y7="",NA(),Y7)</f>
        <v>77.290000000000006</v>
      </c>
      <c r="Z6" s="36">
        <f t="shared" si="4"/>
        <v>81.849999999999994</v>
      </c>
      <c r="AA6" s="36">
        <f t="shared" si="4"/>
        <v>73.77</v>
      </c>
      <c r="AB6" s="36">
        <f t="shared" si="4"/>
        <v>70.11</v>
      </c>
      <c r="AC6" s="36">
        <f t="shared" si="4"/>
        <v>73.63</v>
      </c>
      <c r="AD6" s="36">
        <f t="shared" si="4"/>
        <v>75.709999999999994</v>
      </c>
      <c r="AE6" s="36">
        <f t="shared" si="4"/>
        <v>75.09</v>
      </c>
      <c r="AF6" s="36">
        <f t="shared" si="4"/>
        <v>75.34</v>
      </c>
      <c r="AG6" s="36">
        <f t="shared" si="4"/>
        <v>76.650000000000006</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1374.6</v>
      </c>
      <c r="BF6" s="36">
        <f t="shared" ref="BF6:BN6" si="7">IF(BF7="",NA(),BF7)</f>
        <v>1353.9</v>
      </c>
      <c r="BG6" s="36">
        <f t="shared" si="7"/>
        <v>1375.86</v>
      </c>
      <c r="BH6" s="36">
        <f t="shared" si="7"/>
        <v>1360.62</v>
      </c>
      <c r="BI6" s="36">
        <f t="shared" si="7"/>
        <v>1479.6</v>
      </c>
      <c r="BJ6" s="36">
        <f t="shared" si="7"/>
        <v>1158.82</v>
      </c>
      <c r="BK6" s="36">
        <f t="shared" si="7"/>
        <v>1167.7</v>
      </c>
      <c r="BL6" s="36">
        <f t="shared" si="7"/>
        <v>1228.58</v>
      </c>
      <c r="BM6" s="36">
        <f t="shared" si="7"/>
        <v>1280.18</v>
      </c>
      <c r="BN6" s="36">
        <f t="shared" si="7"/>
        <v>1346.23</v>
      </c>
      <c r="BO6" s="35" t="str">
        <f>IF(BO7="","",IF(BO7="-","【-】","【"&amp;SUBSTITUTE(TEXT(BO7,"#,##0.00"),"-","△")&amp;"】"))</f>
        <v>【1,280.76】</v>
      </c>
      <c r="BP6" s="36">
        <f>IF(BP7="",NA(),BP7)</f>
        <v>51.24</v>
      </c>
      <c r="BQ6" s="36">
        <f t="shared" ref="BQ6:BY6" si="8">IF(BQ7="",NA(),BQ7)</f>
        <v>49.28</v>
      </c>
      <c r="BR6" s="36">
        <f t="shared" si="8"/>
        <v>51.6</v>
      </c>
      <c r="BS6" s="36">
        <f t="shared" si="8"/>
        <v>51.94</v>
      </c>
      <c r="BT6" s="36">
        <f t="shared" si="8"/>
        <v>45.46</v>
      </c>
      <c r="BU6" s="36">
        <f t="shared" si="8"/>
        <v>55.6</v>
      </c>
      <c r="BV6" s="36">
        <f t="shared" si="8"/>
        <v>54.43</v>
      </c>
      <c r="BW6" s="36">
        <f t="shared" si="8"/>
        <v>53.81</v>
      </c>
      <c r="BX6" s="36">
        <f t="shared" si="8"/>
        <v>53.62</v>
      </c>
      <c r="BY6" s="36">
        <f t="shared" si="8"/>
        <v>53.41</v>
      </c>
      <c r="BZ6" s="35" t="str">
        <f>IF(BZ7="","",IF(BZ7="-","【-】","【"&amp;SUBSTITUTE(TEXT(BZ7,"#,##0.00"),"-","△")&amp;"】"))</f>
        <v>【53.06】</v>
      </c>
      <c r="CA6" s="36">
        <f>IF(CA7="",NA(),CA7)</f>
        <v>433.95</v>
      </c>
      <c r="CB6" s="36">
        <f t="shared" ref="CB6:CJ6" si="9">IF(CB7="",NA(),CB7)</f>
        <v>451.7</v>
      </c>
      <c r="CC6" s="36">
        <f t="shared" si="9"/>
        <v>442.34</v>
      </c>
      <c r="CD6" s="36">
        <f t="shared" si="9"/>
        <v>444.81</v>
      </c>
      <c r="CE6" s="36">
        <f t="shared" si="9"/>
        <v>476.88</v>
      </c>
      <c r="CF6" s="36">
        <f t="shared" si="9"/>
        <v>275.86</v>
      </c>
      <c r="CG6" s="36">
        <f t="shared" si="9"/>
        <v>279.8</v>
      </c>
      <c r="CH6" s="36">
        <f t="shared" si="9"/>
        <v>284.64999999999998</v>
      </c>
      <c r="CI6" s="36">
        <f t="shared" si="9"/>
        <v>287.7</v>
      </c>
      <c r="CJ6" s="36">
        <f t="shared" si="9"/>
        <v>277.39999999999998</v>
      </c>
      <c r="CK6" s="35" t="str">
        <f>IF(CK7="","",IF(CK7="-","【-】","【"&amp;SUBSTITUTE(TEXT(CK7,"#,##0.00"),"-","△")&amp;"】"))</f>
        <v>【314.83】</v>
      </c>
      <c r="CL6" s="36">
        <f>IF(CL7="",NA(),CL7)</f>
        <v>57.27</v>
      </c>
      <c r="CM6" s="36">
        <f t="shared" ref="CM6:CU6" si="10">IF(CM7="",NA(),CM7)</f>
        <v>55.77</v>
      </c>
      <c r="CN6" s="36">
        <f t="shared" si="10"/>
        <v>54.55</v>
      </c>
      <c r="CO6" s="36">
        <f t="shared" si="10"/>
        <v>53.47</v>
      </c>
      <c r="CP6" s="36">
        <f t="shared" si="10"/>
        <v>52.17</v>
      </c>
      <c r="CQ6" s="36">
        <f t="shared" si="10"/>
        <v>60.66</v>
      </c>
      <c r="CR6" s="36">
        <f t="shared" si="10"/>
        <v>60.17</v>
      </c>
      <c r="CS6" s="36">
        <f t="shared" si="10"/>
        <v>58.96</v>
      </c>
      <c r="CT6" s="36">
        <f t="shared" si="10"/>
        <v>58.1</v>
      </c>
      <c r="CU6" s="36">
        <f t="shared" si="10"/>
        <v>56.19</v>
      </c>
      <c r="CV6" s="35" t="str">
        <f>IF(CV7="","",IF(CV7="-","【-】","【"&amp;SUBSTITUTE(TEXT(CV7,"#,##0.00"),"-","△")&amp;"】"))</f>
        <v>【56.28】</v>
      </c>
      <c r="CW6" s="36">
        <f>IF(CW7="",NA(),CW7)</f>
        <v>72.849999999999994</v>
      </c>
      <c r="CX6" s="36">
        <f t="shared" ref="CX6:DF6" si="11">IF(CX7="",NA(),CX7)</f>
        <v>73.31</v>
      </c>
      <c r="CY6" s="36">
        <f t="shared" si="11"/>
        <v>71.52</v>
      </c>
      <c r="CZ6" s="36">
        <f t="shared" si="11"/>
        <v>72.959999999999994</v>
      </c>
      <c r="DA6" s="36">
        <f t="shared" si="11"/>
        <v>73.66</v>
      </c>
      <c r="DB6" s="36">
        <f t="shared" si="11"/>
        <v>77.319999999999993</v>
      </c>
      <c r="DC6" s="36">
        <f t="shared" si="11"/>
        <v>76.680000000000007</v>
      </c>
      <c r="DD6" s="36">
        <f t="shared" si="11"/>
        <v>76.58</v>
      </c>
      <c r="DE6" s="36">
        <f t="shared" si="11"/>
        <v>76.69</v>
      </c>
      <c r="DF6" s="36">
        <f t="shared" si="11"/>
        <v>77.180000000000007</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6">
        <f t="shared" ref="EE6:EM6" si="14">IF(EE7="",NA(),EE7)</f>
        <v>1.98</v>
      </c>
      <c r="EF6" s="36">
        <f t="shared" si="14"/>
        <v>0.91</v>
      </c>
      <c r="EG6" s="36">
        <f t="shared" si="14"/>
        <v>0.78</v>
      </c>
      <c r="EH6" s="36">
        <f t="shared" si="14"/>
        <v>0.33</v>
      </c>
      <c r="EI6" s="36">
        <f t="shared" si="14"/>
        <v>0.69</v>
      </c>
      <c r="EJ6" s="36">
        <f t="shared" si="14"/>
        <v>0.89</v>
      </c>
      <c r="EK6" s="36">
        <f t="shared" si="14"/>
        <v>0.98</v>
      </c>
      <c r="EL6" s="36">
        <f t="shared" si="14"/>
        <v>0.76</v>
      </c>
      <c r="EM6" s="36">
        <f t="shared" si="14"/>
        <v>0.8</v>
      </c>
      <c r="EN6" s="35" t="str">
        <f>IF(EN7="","",IF(EN7="-","【-】","【"&amp;SUBSTITUTE(TEXT(EN7,"#,##0.00"),"-","△")&amp;"】"))</f>
        <v>【0.59】</v>
      </c>
    </row>
    <row r="7" spans="1:144" s="37" customFormat="1">
      <c r="A7" s="29"/>
      <c r="B7" s="38">
        <v>2016</v>
      </c>
      <c r="C7" s="38">
        <v>325287</v>
      </c>
      <c r="D7" s="38">
        <v>47</v>
      </c>
      <c r="E7" s="38">
        <v>1</v>
      </c>
      <c r="F7" s="38">
        <v>0</v>
      </c>
      <c r="G7" s="38">
        <v>0</v>
      </c>
      <c r="H7" s="38" t="s">
        <v>107</v>
      </c>
      <c r="I7" s="38" t="s">
        <v>108</v>
      </c>
      <c r="J7" s="38" t="s">
        <v>109</v>
      </c>
      <c r="K7" s="38" t="s">
        <v>110</v>
      </c>
      <c r="L7" s="38" t="s">
        <v>111</v>
      </c>
      <c r="M7" s="38"/>
      <c r="N7" s="39" t="s">
        <v>112</v>
      </c>
      <c r="O7" s="39" t="s">
        <v>113</v>
      </c>
      <c r="P7" s="39">
        <v>35.9</v>
      </c>
      <c r="Q7" s="39">
        <v>3781</v>
      </c>
      <c r="R7" s="39">
        <v>14694</v>
      </c>
      <c r="S7" s="39">
        <v>242.83</v>
      </c>
      <c r="T7" s="39">
        <v>60.51</v>
      </c>
      <c r="U7" s="39">
        <v>5224</v>
      </c>
      <c r="V7" s="39">
        <v>145.88</v>
      </c>
      <c r="W7" s="39">
        <v>35.81</v>
      </c>
      <c r="X7" s="39">
        <v>74.11</v>
      </c>
      <c r="Y7" s="39">
        <v>77.290000000000006</v>
      </c>
      <c r="Z7" s="39">
        <v>81.849999999999994</v>
      </c>
      <c r="AA7" s="39">
        <v>73.77</v>
      </c>
      <c r="AB7" s="39">
        <v>70.11</v>
      </c>
      <c r="AC7" s="39">
        <v>73.63</v>
      </c>
      <c r="AD7" s="39">
        <v>75.709999999999994</v>
      </c>
      <c r="AE7" s="39">
        <v>75.09</v>
      </c>
      <c r="AF7" s="39">
        <v>75.34</v>
      </c>
      <c r="AG7" s="39">
        <v>76.650000000000006</v>
      </c>
      <c r="AH7" s="39">
        <v>76.78</v>
      </c>
      <c r="AI7" s="39"/>
      <c r="AJ7" s="39"/>
      <c r="AK7" s="39"/>
      <c r="AL7" s="39"/>
      <c r="AM7" s="39"/>
      <c r="AN7" s="39"/>
      <c r="AO7" s="39"/>
      <c r="AP7" s="39"/>
      <c r="AQ7" s="39"/>
      <c r="AR7" s="39"/>
      <c r="AS7" s="39"/>
      <c r="AT7" s="39"/>
      <c r="AU7" s="39"/>
      <c r="AV7" s="39"/>
      <c r="AW7" s="39"/>
      <c r="AX7" s="39"/>
      <c r="AY7" s="39"/>
      <c r="AZ7" s="39"/>
      <c r="BA7" s="39"/>
      <c r="BB7" s="39"/>
      <c r="BC7" s="39"/>
      <c r="BD7" s="39"/>
      <c r="BE7" s="39">
        <v>1374.6</v>
      </c>
      <c r="BF7" s="39">
        <v>1353.9</v>
      </c>
      <c r="BG7" s="39">
        <v>1375.86</v>
      </c>
      <c r="BH7" s="39">
        <v>1360.62</v>
      </c>
      <c r="BI7" s="39">
        <v>1479.6</v>
      </c>
      <c r="BJ7" s="39">
        <v>1158.82</v>
      </c>
      <c r="BK7" s="39">
        <v>1167.7</v>
      </c>
      <c r="BL7" s="39">
        <v>1228.58</v>
      </c>
      <c r="BM7" s="39">
        <v>1280.18</v>
      </c>
      <c r="BN7" s="39">
        <v>1346.23</v>
      </c>
      <c r="BO7" s="39">
        <v>1280.76</v>
      </c>
      <c r="BP7" s="39">
        <v>51.24</v>
      </c>
      <c r="BQ7" s="39">
        <v>49.28</v>
      </c>
      <c r="BR7" s="39">
        <v>51.6</v>
      </c>
      <c r="BS7" s="39">
        <v>51.94</v>
      </c>
      <c r="BT7" s="39">
        <v>45.46</v>
      </c>
      <c r="BU7" s="39">
        <v>55.6</v>
      </c>
      <c r="BV7" s="39">
        <v>54.43</v>
      </c>
      <c r="BW7" s="39">
        <v>53.81</v>
      </c>
      <c r="BX7" s="39">
        <v>53.62</v>
      </c>
      <c r="BY7" s="39">
        <v>53.41</v>
      </c>
      <c r="BZ7" s="39">
        <v>53.06</v>
      </c>
      <c r="CA7" s="39">
        <v>433.95</v>
      </c>
      <c r="CB7" s="39">
        <v>451.7</v>
      </c>
      <c r="CC7" s="39">
        <v>442.34</v>
      </c>
      <c r="CD7" s="39">
        <v>444.81</v>
      </c>
      <c r="CE7" s="39">
        <v>476.88</v>
      </c>
      <c r="CF7" s="39">
        <v>275.86</v>
      </c>
      <c r="CG7" s="39">
        <v>279.8</v>
      </c>
      <c r="CH7" s="39">
        <v>284.64999999999998</v>
      </c>
      <c r="CI7" s="39">
        <v>287.7</v>
      </c>
      <c r="CJ7" s="39">
        <v>277.39999999999998</v>
      </c>
      <c r="CK7" s="39">
        <v>314.83</v>
      </c>
      <c r="CL7" s="39">
        <v>57.27</v>
      </c>
      <c r="CM7" s="39">
        <v>55.77</v>
      </c>
      <c r="CN7" s="39">
        <v>54.55</v>
      </c>
      <c r="CO7" s="39">
        <v>53.47</v>
      </c>
      <c r="CP7" s="39">
        <v>52.17</v>
      </c>
      <c r="CQ7" s="39">
        <v>60.66</v>
      </c>
      <c r="CR7" s="39">
        <v>60.17</v>
      </c>
      <c r="CS7" s="39">
        <v>58.96</v>
      </c>
      <c r="CT7" s="39">
        <v>58.1</v>
      </c>
      <c r="CU7" s="39">
        <v>56.19</v>
      </c>
      <c r="CV7" s="39">
        <v>56.28</v>
      </c>
      <c r="CW7" s="39">
        <v>72.849999999999994</v>
      </c>
      <c r="CX7" s="39">
        <v>73.31</v>
      </c>
      <c r="CY7" s="39">
        <v>71.52</v>
      </c>
      <c r="CZ7" s="39">
        <v>72.959999999999994</v>
      </c>
      <c r="DA7" s="39">
        <v>73.66</v>
      </c>
      <c r="DB7" s="39">
        <v>77.319999999999993</v>
      </c>
      <c r="DC7" s="39">
        <v>76.680000000000007</v>
      </c>
      <c r="DD7" s="39">
        <v>76.58</v>
      </c>
      <c r="DE7" s="39">
        <v>76.69</v>
      </c>
      <c r="DF7" s="39">
        <v>77.180000000000007</v>
      </c>
      <c r="DG7" s="39">
        <v>74.94</v>
      </c>
      <c r="DH7" s="39"/>
      <c r="DI7" s="39"/>
      <c r="DJ7" s="39"/>
      <c r="DK7" s="39"/>
      <c r="DL7" s="39"/>
      <c r="DM7" s="39"/>
      <c r="DN7" s="39"/>
      <c r="DO7" s="39"/>
      <c r="DP7" s="39"/>
      <c r="DQ7" s="39"/>
      <c r="DR7" s="39"/>
      <c r="DS7" s="39"/>
      <c r="DT7" s="39"/>
      <c r="DU7" s="39"/>
      <c r="DV7" s="39"/>
      <c r="DW7" s="39"/>
      <c r="DX7" s="39"/>
      <c r="DY7" s="39"/>
      <c r="DZ7" s="39"/>
      <c r="EA7" s="39"/>
      <c r="EB7" s="39"/>
      <c r="EC7" s="39"/>
      <c r="ED7" s="39">
        <v>0</v>
      </c>
      <c r="EE7" s="39">
        <v>1.98</v>
      </c>
      <c r="EF7" s="39">
        <v>0.91</v>
      </c>
      <c r="EG7" s="39">
        <v>0.78</v>
      </c>
      <c r="EH7" s="39">
        <v>0.33</v>
      </c>
      <c r="EI7" s="39">
        <v>0.69</v>
      </c>
      <c r="EJ7" s="39">
        <v>0.89</v>
      </c>
      <c r="EK7" s="39">
        <v>0.98</v>
      </c>
      <c r="EL7" s="39">
        <v>0.76</v>
      </c>
      <c r="EM7" s="39">
        <v>0.8</v>
      </c>
      <c r="EN7" s="39">
        <v>0.59</v>
      </c>
    </row>
    <row r="8" spans="1:144">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c r="A9" s="41"/>
      <c r="B9" s="41" t="s">
        <v>114</v>
      </c>
      <c r="C9" s="41" t="s">
        <v>115</v>
      </c>
      <c r="D9" s="41" t="s">
        <v>116</v>
      </c>
      <c r="E9" s="41" t="s">
        <v>117</v>
      </c>
      <c r="F9" s="41" t="s">
        <v>118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1" t="s">
        <v>57</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