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taka.CHIBU\Desktop\"/>
    </mc:Choice>
  </mc:AlternateContent>
  <workbookProtection workbookAlgorithmName="SHA-512" workbookHashValue="jWcyEvnZN0nGeczgdShCREjMPoyoVR96eoyedJ+rDdeuUn6k7b4vbkPGZZyTeHVd0pfXNea4bU/poN8c7yY9Yw==" workbookSaltValue="cmv4I11K4Zw0Hyg+aq0EqQ==" workbookSpinCount="100000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<sst xmlns="http://schemas.openxmlformats.org/spreadsheetml/2006/main" count="244" uniqueCount="124">
  <si>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</si>
  <si>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</si>
  <si>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</si>
  <si>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</si>
  <si>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</si>
  <si>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</si>
  <si>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</si>
  <si>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</si>
  <si>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</si>
  <si>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</si>
  <si>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</si>
  <si>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</si>
  <si>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</si>
  <si>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</si>
  <si>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</si>
  <si>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</si>
  <si>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</si>
  <si>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</si>
  <si>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</si>
  <si>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</si>
  <si>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</si>
  <si>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</si>
  <si>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</si>
  <si>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</si>
  <si>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</si>
  <si>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</si>
  <si>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</si>
  <si>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</si>
  <si>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</si>
  <si>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</si>
  <si>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</si>
  <si>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</si>
  <si>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</si>
  <si>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</si>
  <si>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</si>
  <si>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</si>
  <si>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</si>
  <si>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</si>
  <si>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</si>
  <si>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</si>
  <si>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</si>
  <si>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</si>
  <si>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</si>
  <si>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</si>
  <si>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</si>
  <si>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</si>
  <si>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</si>
  <si>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</si>
  <si>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</si>
  <si>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</si>
  <si>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</si>
  <si>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</si>
  <si>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</si>
  <si>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</si>
  <si>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</si>
  <si>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</si>
  <si>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</si>
  <si>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</si>
  <si>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</si>
  <si>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</si>
  <si>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</si>
  <si>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</si>
  <si>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</si>
  <si>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</si>
  <si>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</si>
  <si>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</si>
  <si>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</si>
  <si>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</si>
  <si>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</si>
  <si>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</si>
  <si>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</si>
  <si>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</si>
  <si>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</si>
  <si>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</si>
  <si>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</si>
  <si>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</si>
  <si>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</si>
  <si>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</si>
  <si>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</si>
  <si>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</si>
  <si>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</si>
  <si>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</si>
  <si>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</si>
  <si>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</si>
  <si>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</si>
  <si>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</si>
  <si>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</si>
  <si>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</si>
  <si>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</si>
  <si>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</si>
  <si>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</si>
  <si>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</si>
  <si>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</si>
  <si>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</si>
  <si>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</si>
  <si>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</si>
  <si>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</si>
  <si>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</si>
  <si>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</si>
  <si>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</si>
  <si>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</si>
  <si>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</si>
  <si>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</si>
  <si>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</si>
  <si>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</si>
  <si>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</si>
  <si>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</si>
  <si>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</si>
  <si>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</si>
  <si>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知夫村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</si>
  <si>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</si>
  <si>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</si>
  <si>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</si>
  <si>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</si>
  <si>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</si>
  <si>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</si>
  <si>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</si>
  <si>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</si>
  <si>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</si>
  <si>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</si>
  <si>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</si>
  <si>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各施設において、老朽化が見られる。平成30年度より、機能診断及び保全計画を策定し、順次機器の更新や修繕等を行っていく予定である。</t>
    <rPh sb="1" eb="4">
      <t>カクシセツ</t>
    </rPh>
    <rPh sb="9" eb="12">
      <t>ロウキュウカ</t>
    </rPh>
    <rPh sb="13" eb="14">
      <t>ミ</t>
    </rPh>
    <rPh sb="18" eb="20">
      <t>ヘイセイ</t>
    </rPh>
    <rPh sb="22" eb="23">
      <t>ネン</t>
    </rPh>
    <rPh sb="23" eb="24">
      <t>ド</t>
    </rPh>
    <rPh sb="27" eb="29">
      <t>キノウ</t>
    </rPh>
    <rPh sb="29" eb="31">
      <t>シンダン</t>
    </rPh>
    <rPh sb="31" eb="32">
      <t>オヨ</t>
    </rPh>
    <rPh sb="33" eb="35">
      <t>ホゼン</t>
    </rPh>
    <rPh sb="35" eb="37">
      <t>ケイカク</t>
    </rPh>
    <rPh sb="38" eb="40">
      <t>サクテイ</t>
    </rPh>
    <rPh sb="42" eb="44">
      <t>ジュンジ</t>
    </rPh>
    <rPh sb="44" eb="46">
      <t>キキ</t>
    </rPh>
    <rPh sb="47" eb="49">
      <t>コウシン</t>
    </rPh>
    <rPh sb="50" eb="52">
      <t>シュウゼン</t>
    </rPh>
    <rPh sb="52" eb="53">
      <t>トウ</t>
    </rPh>
    <rPh sb="54" eb="55">
      <t>オコナ</t>
    </rPh>
    <rPh sb="59" eb="61">
      <t>ヨテイ</t>
    </rPh>
    <phoneticPr fontId="4"/>
  </si>
  <si>
    <t>　収益的収支比率や経費回収率等若干の向上傾向にあるものの、平成32年度より施設等の更新を計画しており、債務残高の増加も予想されるため、今後の料金体制の検討や効率的な経営が必要となる。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4" eb="15">
      <t>トウ</t>
    </rPh>
    <rPh sb="15" eb="17">
      <t>ジャッカン</t>
    </rPh>
    <rPh sb="18" eb="20">
      <t>コウジョウ</t>
    </rPh>
    <rPh sb="20" eb="22">
      <t>ケイコウ</t>
    </rPh>
    <rPh sb="29" eb="31">
      <t>ヘイセイ</t>
    </rPh>
    <rPh sb="33" eb="35">
      <t>ネンド</t>
    </rPh>
    <rPh sb="37" eb="39">
      <t>シセツ</t>
    </rPh>
    <rPh sb="39" eb="40">
      <t>トウ</t>
    </rPh>
    <rPh sb="41" eb="43">
      <t>コウシン</t>
    </rPh>
    <rPh sb="44" eb="46">
      <t>ケイカク</t>
    </rPh>
    <rPh sb="51" eb="53">
      <t>サイム</t>
    </rPh>
    <rPh sb="53" eb="55">
      <t>ザンダカ</t>
    </rPh>
    <rPh sb="56" eb="58">
      <t>ゾウカ</t>
    </rPh>
    <rPh sb="59" eb="61">
      <t>ヨソウ</t>
    </rPh>
    <rPh sb="67" eb="69">
      <t>コンゴ</t>
    </rPh>
    <rPh sb="70" eb="72">
      <t>リョウキン</t>
    </rPh>
    <rPh sb="72" eb="74">
      <t>タイセイ</t>
    </rPh>
    <rPh sb="75" eb="77">
      <t>ケントウ</t>
    </rPh>
    <rPh sb="78" eb="81">
      <t>コウリツテキ</t>
    </rPh>
    <rPh sb="82" eb="84">
      <t>ケイエイ</t>
    </rPh>
    <rPh sb="85" eb="87">
      <t>ヒツヨウ</t>
    </rPh>
    <phoneticPr fontId="4"/>
  </si>
  <si>
    <t>　施設等の更新時期が近く、今後さらなる経営状況の悪化が予想されるため、料金体制の検討、維持管理の見直し等が課題である。</t>
    <rPh sb="1" eb="3">
      <t>シセツ</t>
    </rPh>
    <rPh sb="3" eb="4">
      <t>トウ</t>
    </rPh>
    <rPh sb="5" eb="7">
      <t>コウシン</t>
    </rPh>
    <rPh sb="7" eb="9">
      <t>ジキ</t>
    </rPh>
    <rPh sb="10" eb="11">
      <t>チカ</t>
    </rPh>
    <rPh sb="13" eb="15">
      <t>コンゴ</t>
    </rPh>
    <rPh sb="19" eb="21">
      <t>ケイエイ</t>
    </rPh>
    <rPh sb="21" eb="23">
      <t>ジョウキョウ</t>
    </rPh>
    <rPh sb="24" eb="26">
      <t>アッカ</t>
    </rPh>
    <rPh sb="27" eb="29">
      <t>ヨソウ</t>
    </rPh>
    <rPh sb="35" eb="37">
      <t>リョウキン</t>
    </rPh>
    <rPh sb="37" eb="39">
      <t>タイセイ</t>
    </rPh>
    <rPh sb="40" eb="42">
      <t>ケントウ</t>
    </rPh>
    <rPh sb="43" eb="45">
      <t>イジ</t>
    </rPh>
    <rPh sb="45" eb="47">
      <t>カンリ</t>
    </rPh>
    <rPh sb="48" eb="50">
      <t>ミナオ</t>
    </rPh>
    <rPh sb="51" eb="52">
      <t>ナド</t>
    </rPh>
    <rPh sb="53" eb="55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</si>
</sst>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32096"/>
        <c:axId val="25958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32096"/>
        <c:axId val="259580192"/>
      </c:lineChart>
      <c:dateAx>
        <c:axId val="2596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580192"/>
        <c:crosses val="autoZero"/>
        <c:auto val="1"/>
        <c:lblOffset val="100"/>
        <c:baseTimeUnit val="years"/>
      </c:dateAx>
      <c:valAx>
        <c:axId val="25958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63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67648"/>
        <c:axId val="26056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67648"/>
        <c:axId val="260568040"/>
      </c:lineChart>
      <c:dateAx>
        <c:axId val="26056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568040"/>
        <c:crosses val="autoZero"/>
        <c:auto val="1"/>
        <c:lblOffset val="100"/>
        <c:baseTimeUnit val="years"/>
      </c:dateAx>
      <c:valAx>
        <c:axId val="26056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56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98.46</c:v>
                </c:pt>
                <c:pt idx="1">
                  <c:v>98.45</c:v>
                </c:pt>
                <c:pt idx="2">
                  <c:v>9.2899999999999991</c:v>
                </c:pt>
                <c:pt idx="3">
                  <c:v>96.26</c:v>
                </c:pt>
                <c:pt idx="4">
                  <c:v>96.12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69216"/>
        <c:axId val="26056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63.77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69216"/>
        <c:axId val="260569608"/>
      </c:lineChart>
      <c:dateAx>
        <c:axId val="26056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569608"/>
        <c:crosses val="autoZero"/>
        <c:auto val="1"/>
        <c:lblOffset val="100"/>
        <c:baseTimeUnit val="years"/>
      </c:dateAx>
      <c:valAx>
        <c:axId val="26056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56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34.92</c:v>
                </c:pt>
                <c:pt idx="1">
                  <c:v>36.31</c:v>
                </c:pt>
                <c:pt idx="2">
                  <c:v>38.729999999999997</c:v>
                </c:pt>
                <c:pt idx="3">
                  <c:v>38.090000000000003</c:v>
                </c:pt>
                <c:pt idx="4">
                  <c:v>40.82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53608"/>
        <c:axId val="26015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53608"/>
        <c:axId val="260153992"/>
      </c:lineChart>
      <c:dateAx>
        <c:axId val="26015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53992"/>
        <c:crosses val="autoZero"/>
        <c:auto val="1"/>
        <c:lblOffset val="100"/>
        <c:baseTimeUnit val="years"/>
      </c:dateAx>
      <c:valAx>
        <c:axId val="26015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5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11760"/>
        <c:axId val="26021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11760"/>
        <c:axId val="260212144"/>
      </c:lineChart>
      <c:dateAx>
        <c:axId val="26021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212144"/>
        <c:crosses val="autoZero"/>
        <c:auto val="1"/>
        <c:lblOffset val="100"/>
        <c:baseTimeUnit val="years"/>
      </c:dateAx>
      <c:valAx>
        <c:axId val="26021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21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93096"/>
        <c:axId val="26030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93096"/>
        <c:axId val="260302192"/>
      </c:lineChart>
      <c:dateAx>
        <c:axId val="26019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02192"/>
        <c:crosses val="autoZero"/>
        <c:auto val="1"/>
        <c:lblOffset val="100"/>
        <c:baseTimeUnit val="years"/>
      </c:dateAx>
      <c:valAx>
        <c:axId val="26030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9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15264"/>
        <c:axId val="26031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15264"/>
        <c:axId val="260315656"/>
      </c:lineChart>
      <c:dateAx>
        <c:axId val="26031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15656"/>
        <c:crosses val="autoZero"/>
        <c:auto val="1"/>
        <c:lblOffset val="100"/>
        <c:baseTimeUnit val="years"/>
      </c:dateAx>
      <c:valAx>
        <c:axId val="26031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31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16832"/>
        <c:axId val="26031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16832"/>
        <c:axId val="260317224"/>
      </c:lineChart>
      <c:dateAx>
        <c:axId val="26031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17224"/>
        <c:crosses val="autoZero"/>
        <c:auto val="1"/>
        <c:lblOffset val="100"/>
        <c:baseTimeUnit val="years"/>
      </c:dateAx>
      <c:valAx>
        <c:axId val="26031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31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63608"/>
        <c:axId val="26076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1700.42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63608"/>
        <c:axId val="260764000"/>
      </c:lineChart>
      <c:dateAx>
        <c:axId val="26076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764000"/>
        <c:crosses val="autoZero"/>
        <c:auto val="1"/>
        <c:lblOffset val="100"/>
        <c:baseTimeUnit val="years"/>
      </c:dateAx>
      <c:valAx>
        <c:axId val="26076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76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21.14</c:v>
                </c:pt>
                <c:pt idx="1">
                  <c:v>20.94</c:v>
                </c:pt>
                <c:pt idx="2">
                  <c:v>22.8</c:v>
                </c:pt>
                <c:pt idx="3">
                  <c:v>23.55</c:v>
                </c:pt>
                <c:pt idx="4">
                  <c:v>27.45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65176"/>
        <c:axId val="26076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34.51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65176"/>
        <c:axId val="260765568"/>
      </c:lineChart>
      <c:dateAx>
        <c:axId val="260765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765568"/>
        <c:crosses val="autoZero"/>
        <c:auto val="1"/>
        <c:lblOffset val="100"/>
        <c:baseTimeUnit val="years"/>
      </c:dateAx>
      <c:valAx>
        <c:axId val="26076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76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1053.1300000000001</c:v>
                </c:pt>
                <c:pt idx="1">
                  <c:v>1052.02</c:v>
                </c:pt>
                <c:pt idx="2">
                  <c:v>995.38</c:v>
                </c:pt>
                <c:pt idx="3">
                  <c:v>968.2</c:v>
                </c:pt>
                <c:pt idx="4">
                  <c:v>826.48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66744"/>
        <c:axId val="2607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476.11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66744"/>
        <c:axId val="260767136"/>
      </c:lineChart>
      <c:dateAx>
        <c:axId val="260766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767136"/>
        <c:crosses val="autoZero"/>
        <c:auto val="1"/>
        <c:lblOffset val="100"/>
        <c:baseTimeUnit val="years"/>
      </c:dateAx>
      <c:valAx>
        <c:axId val="2607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766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9" zoomScaleNormal="100" workbookViewId="0">
      <selection activeCell="BL66" sqref="BL66:BZ82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島根県　知夫村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H3</v>
      </c>
      <c r="X8" s="48"/>
      <c r="Y8" s="48"/>
      <c r="Z8" s="48"/>
      <c r="AA8" s="48"/>
      <c r="AB8" s="48"/>
      <c r="AC8" s="48"/>
      <c r="AD8" s="49"/>
      <c r="AE8" s="49"/>
      <c r="AF8" s="49"/>
      <c r="AG8" s="49"/>
      <c r="AH8" s="49"/>
      <c r="AI8" s="49"/>
      <c r="AJ8" s="49"/>
      <c r="AK8" s="4"/>
      <c r="AL8" s="50">
        <f>データ!S6</f>
        <v>605</v>
      </c>
      <c r="AM8" s="50"/>
      <c r="AN8" s="50"/>
      <c r="AO8" s="50"/>
      <c r="AP8" s="50"/>
      <c r="AQ8" s="50"/>
      <c r="AR8" s="50"/>
      <c r="AS8" s="50"/>
      <c r="AT8" s="45">
        <f>データ!T6</f>
        <v>13.7</v>
      </c>
      <c r="AU8" s="45"/>
      <c r="AV8" s="45"/>
      <c r="AW8" s="45"/>
      <c r="AX8" s="45"/>
      <c r="AY8" s="45"/>
      <c r="AZ8" s="45"/>
      <c r="BA8" s="45"/>
      <c r="BB8" s="45">
        <f>データ!U6</f>
        <v>44.16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98.34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4000</v>
      </c>
      <c r="AE10" s="50"/>
      <c r="AF10" s="50"/>
      <c r="AG10" s="50"/>
      <c r="AH10" s="50"/>
      <c r="AI10" s="50"/>
      <c r="AJ10" s="50"/>
      <c r="AK10" s="2"/>
      <c r="AL10" s="50">
        <f>データ!V6</f>
        <v>593</v>
      </c>
      <c r="AM10" s="50"/>
      <c r="AN10" s="50"/>
      <c r="AO10" s="50"/>
      <c r="AP10" s="50"/>
      <c r="AQ10" s="50"/>
      <c r="AR10" s="50"/>
      <c r="AS10" s="50"/>
      <c r="AT10" s="45">
        <f>データ!W6</f>
        <v>0.17</v>
      </c>
      <c r="AU10" s="45"/>
      <c r="AV10" s="45"/>
      <c r="AW10" s="45"/>
      <c r="AX10" s="45"/>
      <c r="AY10" s="45"/>
      <c r="AZ10" s="45"/>
      <c r="BA10" s="45"/>
      <c r="BB10" s="45">
        <f>データ!X6</f>
        <v>3488.24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algorithmName="SHA-512" hashValue="LnHZ4geoGyjTGDeldZcBacKbFbJpsxfH84wzB9iWbkPfqK5E1+81bHkvn1W071PYICib0hz2FjLXZfI92DZjQg==" saltValue="BjyzqflQYQ6w+uOXuEniP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BD1" workbookViewId="0">
      <selection activeCell="BJ6" sqref="BJ6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325279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島根県　知夫村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98.34</v>
      </c>
      <c r="Q6" s="34">
        <f t="shared" si="3"/>
        <v>100</v>
      </c>
      <c r="R6" s="34">
        <f t="shared" si="3"/>
        <v>4000</v>
      </c>
      <c r="S6" s="34">
        <f t="shared" si="3"/>
        <v>605</v>
      </c>
      <c r="T6" s="34">
        <f t="shared" si="3"/>
        <v>13.7</v>
      </c>
      <c r="U6" s="34">
        <f t="shared" si="3"/>
        <v>44.16</v>
      </c>
      <c r="V6" s="34">
        <f t="shared" si="3"/>
        <v>593</v>
      </c>
      <c r="W6" s="34">
        <f t="shared" si="3"/>
        <v>0.17</v>
      </c>
      <c r="X6" s="34">
        <f t="shared" si="3"/>
        <v>3488.24</v>
      </c>
      <c r="Y6" s="35">
        <f>IF(Y7="",NA(),Y7)</f>
        <v>34.92</v>
      </c>
      <c r="Z6" s="35">
        <f t="shared" ref="Z6:AH6" si="4">IF(Z7="",NA(),Z7)</f>
        <v>36.31</v>
      </c>
      <c r="AA6" s="35">
        <f t="shared" si="4"/>
        <v>38.729999999999997</v>
      </c>
      <c r="AB6" s="35">
        <f t="shared" si="4"/>
        <v>38.090000000000003</v>
      </c>
      <c r="AC6" s="35">
        <f t="shared" si="4"/>
        <v>40.82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1700.42</v>
      </c>
      <c r="BP6" s="34" t="str">
        <f>IF(BP7="","",IF(BP7="-","【-】","【"&amp;SUBSTITUTE(TEXT(BP7,"#,##0.00"),"-","△")&amp;"】"))</f>
        <v>【985.48】</v>
      </c>
      <c r="BQ6" s="35">
        <f>IF(BQ7="",NA(),BQ7)</f>
        <v>21.14</v>
      </c>
      <c r="BR6" s="35">
        <f t="shared" ref="BR6:BZ6" si="8">IF(BR7="",NA(),BR7)</f>
        <v>20.94</v>
      </c>
      <c r="BS6" s="35">
        <f t="shared" si="8"/>
        <v>22.8</v>
      </c>
      <c r="BT6" s="35">
        <f t="shared" si="8"/>
        <v>23.55</v>
      </c>
      <c r="BU6" s="35">
        <f t="shared" si="8"/>
        <v>27.45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34.51</v>
      </c>
      <c r="CA6" s="34" t="str">
        <f>IF(CA7="","",IF(CA7="-","【-】","【"&amp;SUBSTITUTE(TEXT(CA7,"#,##0.00"),"-","△")&amp;"】"))</f>
        <v>【45.38】</v>
      </c>
      <c r="CB6" s="35">
        <f>IF(CB7="",NA(),CB7)</f>
        <v>1053.1300000000001</v>
      </c>
      <c r="CC6" s="35">
        <f t="shared" ref="CC6:CK6" si="9">IF(CC7="",NA(),CC7)</f>
        <v>1052.02</v>
      </c>
      <c r="CD6" s="35">
        <f t="shared" si="9"/>
        <v>995.38</v>
      </c>
      <c r="CE6" s="35">
        <f t="shared" si="9"/>
        <v>968.2</v>
      </c>
      <c r="CF6" s="35">
        <f t="shared" si="9"/>
        <v>826.48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476.11</v>
      </c>
      <c r="CL6" s="34" t="str">
        <f>IF(CL7="","",IF(CL7="-","【-】","【"&amp;SUBSTITUTE(TEXT(CL7,"#,##0.00"),"-","△")&amp;"】"))</f>
        <v>【377.04】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29.4</v>
      </c>
      <c r="CW6" s="34" t="str">
        <f>IF(CW7="","",IF(CW7="-","【-】","【"&amp;SUBSTITUTE(TEXT(CW7,"#,##0.00"),"-","△")&amp;"】"))</f>
        <v>【34.15】</v>
      </c>
      <c r="CX6" s="35">
        <f>IF(CX7="",NA(),CX7)</f>
        <v>98.46</v>
      </c>
      <c r="CY6" s="35">
        <f t="shared" ref="CY6:DG6" si="11">IF(CY7="",NA(),CY7)</f>
        <v>98.45</v>
      </c>
      <c r="CZ6" s="35">
        <f t="shared" si="11"/>
        <v>9.2899999999999991</v>
      </c>
      <c r="DA6" s="35">
        <f t="shared" si="11"/>
        <v>96.26</v>
      </c>
      <c r="DB6" s="35">
        <f t="shared" si="11"/>
        <v>96.12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63.77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4">
        <f t="shared" si="14"/>
        <v>0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325279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98.34</v>
      </c>
      <c r="Q7" s="38">
        <v>100</v>
      </c>
      <c r="R7" s="38">
        <v>4000</v>
      </c>
      <c r="S7" s="38">
        <v>605</v>
      </c>
      <c r="T7" s="38">
        <v>13.7</v>
      </c>
      <c r="U7" s="38">
        <v>44.16</v>
      </c>
      <c r="V7" s="38">
        <v>593</v>
      </c>
      <c r="W7" s="38">
        <v>0.17</v>
      </c>
      <c r="X7" s="38">
        <v>3488.24</v>
      </c>
      <c r="Y7" s="38">
        <v>34.92</v>
      </c>
      <c r="Z7" s="38">
        <v>36.31</v>
      </c>
      <c r="AA7" s="38">
        <v>38.729999999999997</v>
      </c>
      <c r="AB7" s="38">
        <v>38.090000000000003</v>
      </c>
      <c r="AC7" s="38">
        <v>40.82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1700.42</v>
      </c>
      <c r="BP7" s="38">
        <v>985.48</v>
      </c>
      <c r="BQ7" s="38">
        <v>21.14</v>
      </c>
      <c r="BR7" s="38">
        <v>20.94</v>
      </c>
      <c r="BS7" s="38">
        <v>22.8</v>
      </c>
      <c r="BT7" s="38">
        <v>23.55</v>
      </c>
      <c r="BU7" s="38">
        <v>27.45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34.51</v>
      </c>
      <c r="CA7" s="38">
        <v>45.38</v>
      </c>
      <c r="CB7" s="38">
        <v>1053.1300000000001</v>
      </c>
      <c r="CC7" s="38">
        <v>1052.02</v>
      </c>
      <c r="CD7" s="38">
        <v>995.38</v>
      </c>
      <c r="CE7" s="38">
        <v>968.2</v>
      </c>
      <c r="CF7" s="38">
        <v>826.48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476.11</v>
      </c>
      <c r="CL7" s="38">
        <v>377.04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29.4</v>
      </c>
      <c r="CW7" s="38">
        <v>34.15</v>
      </c>
      <c r="CX7" s="38">
        <v>98.46</v>
      </c>
      <c r="CY7" s="38">
        <v>98.45</v>
      </c>
      <c r="CZ7" s="38">
        <v>9.2899999999999991</v>
      </c>
      <c r="DA7" s="38">
        <v>96.26</v>
      </c>
      <c r="DB7" s="38">
        <v>96.12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63.77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2017-12-25T02:36:04Z</dcterms:created>
  <dcterms:modified xsi:type="dcterms:W3CDTF">2018-02-20T04:16:16Z</dcterms:modified>
  <cp:category/>
</cp:coreProperties>
</file>