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H29\300125 平成28年度決算「経営比較分析表」の分析等について\05_関係団体→県\18 知夫村\"/>
    </mc:Choice>
  </mc:AlternateContent>
  <workbookProtection workbookPassword="B319" lockStructure="1"/>
  <bookViews>
    <workbookView xWindow="0" yWindow="0" windowWidth="28800" windowHeight="13350"/>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W10" i="4" s="1"/>
  <c r="P6" i="5"/>
  <c r="O6" i="5"/>
  <c r="N6" i="5"/>
  <c r="B10" i="4" s="1"/>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AT10" i="4"/>
  <c r="P10" i="4"/>
  <c r="I10" i="4"/>
  <c r="BB8" i="4"/>
  <c r="AT8" i="4"/>
  <c r="AL8" i="4"/>
  <c r="P8" i="4"/>
  <c r="I8" i="4"/>
  <c r="C10" i="5" l="1"/>
  <c r="D10" i="5"/>
  <c r="E10" i="5"/>
  <c r="B10" i="5"/>
</calcChain>
</file>

<file path=xl/sharedStrings.xml><?xml version="1.0" encoding="utf-8"?>
<sst xmlns="http://schemas.openxmlformats.org/spreadsheetml/2006/main" count="236" uniqueCount="122">
  <si>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</si>
  <si>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</si>
  <si>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</si>
  <si>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</si>
  <si>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</si>
  <si>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</si>
  <si>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</si>
  <si>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</si>
  <si>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</si>
  <si>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</si>
  <si>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</si>
  <si>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</si>
  <si>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</si>
  <si>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</si>
  <si>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</si>
  <si>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</si>
  <si>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</si>
  <si>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</si>
  <si>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</si>
  <si>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</si>
  <si>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</si>
  <si>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</si>
  <si>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</si>
  <si>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</si>
  <si>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</si>
  <si>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</si>
  <si>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</si>
  <si>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</si>
  <si>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</si>
  <si>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</si>
  <si>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</si>
  <si>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</si>
  <si>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</si>
  <si>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</si>
  <si>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</si>
  <si>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</si>
  <si>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</si>
  <si>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</si>
  <si>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</si>
  <si>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</si>
  <si>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</si>
  <si>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</si>
  <si>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</si>
  <si>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</si>
  <si>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</si>
  <si>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</si>
  <si>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</si>
  <si>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</si>
  <si>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</si>
  <si>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</si>
  <si>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</si>
  <si>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</si>
  <si>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</si>
  <si>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</si>
  <si>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</si>
  <si>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</si>
  <si>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</si>
  <si>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</si>
  <si>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</si>
  <si>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</si>
  <si>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</si>
  <si>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</si>
  <si>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</si>
  <si>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</si>
  <si>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</si>
  <si>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</si>
  <si>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</si>
  <si>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</si>
  <si>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</si>
  <si>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</si>
  <si>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</si>
  <si>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</si>
  <si>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</si>
  <si>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</si>
  <si>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</si>
  <si>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</si>
  <si>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</si>
  <si>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</si>
  <si>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</si>
  <si>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</si>
  <si>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</si>
  <si>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</si>
  <si>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</si>
  <si>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</si>
  <si>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</si>
  <si>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</si>
  <si>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</si>
  <si>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</si>
  <si>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</si>
  <si>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</si>
  <si>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</si>
  <si>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</si>
  <si>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</si>
  <si>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</si>
  <si>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</si>
  <si>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</si>
  <si>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</si>
  <si>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</si>
  <si>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</si>
  <si>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</si>
  <si>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</si>
  <si>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</si>
  <si>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</si>
  <si>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</si>
  <si>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</si>
  <si>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</si>
  <si>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</si>
  <si>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知夫村</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</si>
  <si>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</si>
  <si>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</si>
  <si>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</si>
  <si>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</si>
  <si>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</si>
  <si>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</si>
  <si>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</si>
  <si>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</si>
  <si>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</si>
  <si>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</si>
  <si>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</si>
  <si>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今後、人口減少に伴い料金収入の減少が予測される。また、施設等の更新時期にきており、今後更なる債務残高の増加が予測される。このため、人口減少を想定した対策や料金改定の見直しを行っていかなければならない。</t>
    <rPh sb="1" eb="3">
      <t>コンゴ</t>
    </rPh>
    <rPh sb="4" eb="6">
      <t>ジンコウ</t>
    </rPh>
    <rPh sb="6" eb="8">
      <t>ゲンショウ</t>
    </rPh>
    <rPh sb="9" eb="10">
      <t>トモナ</t>
    </rPh>
    <rPh sb="11" eb="13">
      <t>リョウキン</t>
    </rPh>
    <rPh sb="13" eb="15">
      <t>シュウニュウ</t>
    </rPh>
    <rPh sb="16" eb="18">
      <t>ゲンショウ</t>
    </rPh>
    <rPh sb="19" eb="21">
      <t>ヨソク</t>
    </rPh>
    <rPh sb="28" eb="30">
      <t>シセツ</t>
    </rPh>
    <rPh sb="30" eb="31">
      <t>トウ</t>
    </rPh>
    <rPh sb="32" eb="34">
      <t>コウシン</t>
    </rPh>
    <rPh sb="34" eb="36">
      <t>ジキ</t>
    </rPh>
    <rPh sb="42" eb="44">
      <t>コンゴ</t>
    </rPh>
    <rPh sb="44" eb="45">
      <t>サラ</t>
    </rPh>
    <rPh sb="47" eb="49">
      <t>サイム</t>
    </rPh>
    <rPh sb="49" eb="51">
      <t>ザンダカ</t>
    </rPh>
    <rPh sb="52" eb="54">
      <t>ゾウカ</t>
    </rPh>
    <rPh sb="55" eb="57">
      <t>ヨソク</t>
    </rPh>
    <rPh sb="66" eb="68">
      <t>ジンコウ</t>
    </rPh>
    <rPh sb="68" eb="70">
      <t>ゲンショウ</t>
    </rPh>
    <rPh sb="71" eb="73">
      <t>ソウテイ</t>
    </rPh>
    <rPh sb="75" eb="77">
      <t>タイサク</t>
    </rPh>
    <rPh sb="78" eb="80">
      <t>リョウキン</t>
    </rPh>
    <rPh sb="80" eb="82">
      <t>カイテイ</t>
    </rPh>
    <rPh sb="83" eb="85">
      <t>ミナオ</t>
    </rPh>
    <rPh sb="87" eb="88">
      <t>オコナ</t>
    </rPh>
    <phoneticPr fontId="4"/>
  </si>
  <si>
    <t>　類似団体に比べ、収益的比率においては、3割程低い水準にある。また企業債残高においても年々右肩上がりになっており、経営状態の悪化がみられる。今後平成35年度を目途に施設等の更新、改修を行う予定があるため債務残高の更なる増加が予測される。経営状態の悪化を防ぐためにも維持管理費の抑制や料金改定の検討が必要である。</t>
    <rPh sb="1" eb="3">
      <t>ルイジ</t>
    </rPh>
    <rPh sb="3" eb="5">
      <t>ダンタイ</t>
    </rPh>
    <rPh sb="6" eb="7">
      <t>クラ</t>
    </rPh>
    <rPh sb="9" eb="12">
      <t>シュウエキテキ</t>
    </rPh>
    <rPh sb="12" eb="14">
      <t>ヒリツ</t>
    </rPh>
    <rPh sb="21" eb="22">
      <t>ワリ</t>
    </rPh>
    <rPh sb="22" eb="23">
      <t>ホド</t>
    </rPh>
    <rPh sb="23" eb="24">
      <t>ヒク</t>
    </rPh>
    <rPh sb="25" eb="27">
      <t>スイジュン</t>
    </rPh>
    <rPh sb="33" eb="35">
      <t>キギョウ</t>
    </rPh>
    <rPh sb="35" eb="36">
      <t>サイ</t>
    </rPh>
    <rPh sb="36" eb="38">
      <t>ザンダカ</t>
    </rPh>
    <rPh sb="43" eb="45">
      <t>ネンネン</t>
    </rPh>
    <rPh sb="45" eb="47">
      <t>ミギカタ</t>
    </rPh>
    <rPh sb="47" eb="48">
      <t>ア</t>
    </rPh>
    <rPh sb="57" eb="59">
      <t>ケイエイ</t>
    </rPh>
    <rPh sb="59" eb="61">
      <t>ジョウタイ</t>
    </rPh>
    <rPh sb="62" eb="64">
      <t>アッカ</t>
    </rPh>
    <rPh sb="70" eb="72">
      <t>コンゴ</t>
    </rPh>
    <rPh sb="72" eb="74">
      <t>ヘイセイ</t>
    </rPh>
    <rPh sb="76" eb="78">
      <t>ネンド</t>
    </rPh>
    <rPh sb="79" eb="81">
      <t>メド</t>
    </rPh>
    <rPh sb="82" eb="84">
      <t>シセツ</t>
    </rPh>
    <rPh sb="84" eb="85">
      <t>トウ</t>
    </rPh>
    <rPh sb="86" eb="88">
      <t>コウシン</t>
    </rPh>
    <rPh sb="89" eb="91">
      <t>カイシュウ</t>
    </rPh>
    <rPh sb="92" eb="93">
      <t>オコナ</t>
    </rPh>
    <rPh sb="94" eb="96">
      <t>ヨテイ</t>
    </rPh>
    <rPh sb="101" eb="103">
      <t>サイム</t>
    </rPh>
    <rPh sb="103" eb="105">
      <t>ザンダカ</t>
    </rPh>
    <rPh sb="106" eb="107">
      <t>サラ</t>
    </rPh>
    <rPh sb="109" eb="111">
      <t>ゾウカ</t>
    </rPh>
    <rPh sb="112" eb="114">
      <t>ヨソク</t>
    </rPh>
    <rPh sb="118" eb="120">
      <t>ケイエイ</t>
    </rPh>
    <rPh sb="120" eb="122">
      <t>ジョウタイ</t>
    </rPh>
    <rPh sb="123" eb="125">
      <t>アッカ</t>
    </rPh>
    <rPh sb="126" eb="127">
      <t>フセ</t>
    </rPh>
    <rPh sb="132" eb="134">
      <t>イジ</t>
    </rPh>
    <rPh sb="134" eb="136">
      <t>カンリ</t>
    </rPh>
    <rPh sb="136" eb="137">
      <t>ヒ</t>
    </rPh>
    <rPh sb="138" eb="140">
      <t>ヨクセイ</t>
    </rPh>
    <rPh sb="141" eb="143">
      <t>リョウキン</t>
    </rPh>
    <rPh sb="143" eb="145">
      <t>カイテイ</t>
    </rPh>
    <rPh sb="146" eb="148">
      <t>ケントウ</t>
    </rPh>
    <rPh sb="149" eb="151">
      <t>ヒツヨウ</t>
    </rPh>
    <phoneticPr fontId="4"/>
  </si>
  <si>
    <t>　平成28年度より浄水施設、配水池等の更新、改修を開始しており、平成35年度を目途に行う予定である。また管路においても、現時点では更新を行っていないが、耐震化対策として更新を検討している。</t>
    <rPh sb="1" eb="3">
      <t>ヘイセイ</t>
    </rPh>
    <rPh sb="5" eb="7">
      <t>ネンド</t>
    </rPh>
    <rPh sb="9" eb="11">
      <t>ジョウスイ</t>
    </rPh>
    <rPh sb="11" eb="13">
      <t>シセツ</t>
    </rPh>
    <rPh sb="14" eb="16">
      <t>ハイスイ</t>
    </rPh>
    <rPh sb="16" eb="17">
      <t>チ</t>
    </rPh>
    <rPh sb="17" eb="18">
      <t>ナド</t>
    </rPh>
    <rPh sb="19" eb="21">
      <t>コウシン</t>
    </rPh>
    <rPh sb="22" eb="24">
      <t>カイシュウ</t>
    </rPh>
    <rPh sb="25" eb="27">
      <t>カイシ</t>
    </rPh>
    <rPh sb="32" eb="34">
      <t>ヘイセイ</t>
    </rPh>
    <rPh sb="36" eb="38">
      <t>ネンド</t>
    </rPh>
    <rPh sb="39" eb="41">
      <t>メド</t>
    </rPh>
    <rPh sb="42" eb="43">
      <t>オコナ</t>
    </rPh>
    <rPh sb="44" eb="46">
      <t>ヨテイ</t>
    </rPh>
    <rPh sb="52" eb="54">
      <t>カンロ</t>
    </rPh>
    <rPh sb="60" eb="63">
      <t>ゲンジテン</t>
    </rPh>
    <rPh sb="65" eb="67">
      <t>コウシン</t>
    </rPh>
    <rPh sb="68" eb="69">
      <t>オコナ</t>
    </rPh>
    <rPh sb="76" eb="79">
      <t>タイシンカ</t>
    </rPh>
    <rPh sb="79" eb="81">
      <t>タイサク</t>
    </rPh>
    <rPh sb="84" eb="86">
      <t>コウシン</t>
    </rPh>
    <rPh sb="87" eb="89">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</si>
</sst>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18-4053-95C2-95200946189C}"/>
            </c:ext>
          </c:extLst>
        </c:ser>
        <c:dLbls>
          <c:showLegendKey val="0"/>
          <c:showVal val="0"/>
          <c:showCatName val="0"/>
          <c:showSerName val="0"/>
          <c:showPercent val="0"/>
          <c:showBubbleSize val="0"/>
        </c:dLbls>
        <c:gapWidth val="150"/>
        <c:axId val="397062952"/>
        <c:axId val="39708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extLst>
            <c:ext xmlns:c16="http://schemas.microsoft.com/office/drawing/2014/chart" uri="{C3380CC4-5D6E-409C-BE32-E72D297353CC}">
              <c16:uniqueId val="{00000001-5F18-4053-95C2-95200946189C}"/>
            </c:ext>
          </c:extLst>
        </c:ser>
        <c:dLbls>
          <c:showLegendKey val="0"/>
          <c:showVal val="0"/>
          <c:showCatName val="0"/>
          <c:showSerName val="0"/>
          <c:showPercent val="0"/>
          <c:showBubbleSize val="0"/>
        </c:dLbls>
        <c:marker val="1"/>
        <c:smooth val="0"/>
        <c:axId val="397062952"/>
        <c:axId val="397082384"/>
      </c:lineChart>
      <c:dateAx>
        <c:axId val="397062952"/>
        <c:scaling>
          <c:orientation val="minMax"/>
        </c:scaling>
        <c:delete val="1"/>
        <c:axPos val="b"/>
        <c:numFmt formatCode="ge" sourceLinked="1"/>
        <c:majorTickMark val="none"/>
        <c:minorTickMark val="none"/>
        <c:tickLblPos val="none"/>
        <c:crossAx val="397082384"/>
        <c:crosses val="autoZero"/>
        <c:auto val="1"/>
        <c:lblOffset val="100"/>
        <c:baseTimeUnit val="years"/>
      </c:dateAx>
      <c:valAx>
        <c:axId val="39708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06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41.44</c:v>
                </c:pt>
                <c:pt idx="1">
                  <c:v>41.91</c:v>
                </c:pt>
                <c:pt idx="2">
                  <c:v>41.2</c:v>
                </c:pt>
                <c:pt idx="3">
                  <c:v>44.01</c:v>
                </c:pt>
                <c:pt idx="4">
                  <c:v>38.840000000000003</c:v>
                </c:pt>
              </c:numCache>
            </c:numRef>
          </c:val>
          <c:extLst>
            <c:ext xmlns:c16="http://schemas.microsoft.com/office/drawing/2014/chart" uri="{C3380CC4-5D6E-409C-BE32-E72D297353CC}">
              <c16:uniqueId val="{00000000-75CF-4DEA-975B-D4BEC5A44B62}"/>
            </c:ext>
          </c:extLst>
        </c:ser>
        <c:dLbls>
          <c:showLegendKey val="0"/>
          <c:showVal val="0"/>
          <c:showCatName val="0"/>
          <c:showSerName val="0"/>
          <c:showPercent val="0"/>
          <c:showBubbleSize val="0"/>
        </c:dLbls>
        <c:gapWidth val="150"/>
        <c:axId val="397550296"/>
        <c:axId val="39755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extLst>
            <c:ext xmlns:c16="http://schemas.microsoft.com/office/drawing/2014/chart" uri="{C3380CC4-5D6E-409C-BE32-E72D297353CC}">
              <c16:uniqueId val="{00000001-75CF-4DEA-975B-D4BEC5A44B62}"/>
            </c:ext>
          </c:extLst>
        </c:ser>
        <c:dLbls>
          <c:showLegendKey val="0"/>
          <c:showVal val="0"/>
          <c:showCatName val="0"/>
          <c:showSerName val="0"/>
          <c:showPercent val="0"/>
          <c:showBubbleSize val="0"/>
        </c:dLbls>
        <c:marker val="1"/>
        <c:smooth val="0"/>
        <c:axId val="397550296"/>
        <c:axId val="397550688"/>
      </c:lineChart>
      <c:dateAx>
        <c:axId val="397550296"/>
        <c:scaling>
          <c:orientation val="minMax"/>
        </c:scaling>
        <c:delete val="1"/>
        <c:axPos val="b"/>
        <c:numFmt formatCode="ge" sourceLinked="1"/>
        <c:majorTickMark val="none"/>
        <c:minorTickMark val="none"/>
        <c:tickLblPos val="none"/>
        <c:crossAx val="397550688"/>
        <c:crosses val="autoZero"/>
        <c:auto val="1"/>
        <c:lblOffset val="100"/>
        <c:baseTimeUnit val="years"/>
      </c:dateAx>
      <c:valAx>
        <c:axId val="39755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55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73.959999999999994</c:v>
                </c:pt>
                <c:pt idx="1">
                  <c:v>72.989999999999995</c:v>
                </c:pt>
                <c:pt idx="2">
                  <c:v>76.27</c:v>
                </c:pt>
                <c:pt idx="3">
                  <c:v>75.180000000000007</c:v>
                </c:pt>
                <c:pt idx="4">
                  <c:v>79.92</c:v>
                </c:pt>
              </c:numCache>
            </c:numRef>
          </c:val>
          <c:extLst>
            <c:ext xmlns:c16="http://schemas.microsoft.com/office/drawing/2014/chart" uri="{C3380CC4-5D6E-409C-BE32-E72D297353CC}">
              <c16:uniqueId val="{00000000-9591-409F-82E2-3D4126D9F30A}"/>
            </c:ext>
          </c:extLst>
        </c:ser>
        <c:dLbls>
          <c:showLegendKey val="0"/>
          <c:showVal val="0"/>
          <c:showCatName val="0"/>
          <c:showSerName val="0"/>
          <c:showPercent val="0"/>
          <c:showBubbleSize val="0"/>
        </c:dLbls>
        <c:gapWidth val="150"/>
        <c:axId val="397551864"/>
        <c:axId val="39755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extLst>
            <c:ext xmlns:c16="http://schemas.microsoft.com/office/drawing/2014/chart" uri="{C3380CC4-5D6E-409C-BE32-E72D297353CC}">
              <c16:uniqueId val="{00000001-9591-409F-82E2-3D4126D9F30A}"/>
            </c:ext>
          </c:extLst>
        </c:ser>
        <c:dLbls>
          <c:showLegendKey val="0"/>
          <c:showVal val="0"/>
          <c:showCatName val="0"/>
          <c:showSerName val="0"/>
          <c:showPercent val="0"/>
          <c:showBubbleSize val="0"/>
        </c:dLbls>
        <c:marker val="1"/>
        <c:smooth val="0"/>
        <c:axId val="397551864"/>
        <c:axId val="397552256"/>
      </c:lineChart>
      <c:dateAx>
        <c:axId val="397551864"/>
        <c:scaling>
          <c:orientation val="minMax"/>
        </c:scaling>
        <c:delete val="1"/>
        <c:axPos val="b"/>
        <c:numFmt formatCode="ge" sourceLinked="1"/>
        <c:majorTickMark val="none"/>
        <c:minorTickMark val="none"/>
        <c:tickLblPos val="none"/>
        <c:crossAx val="397552256"/>
        <c:crosses val="autoZero"/>
        <c:auto val="1"/>
        <c:lblOffset val="100"/>
        <c:baseTimeUnit val="years"/>
      </c:dateAx>
      <c:valAx>
        <c:axId val="39755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55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52.26</c:v>
                </c:pt>
                <c:pt idx="1">
                  <c:v>52.8</c:v>
                </c:pt>
                <c:pt idx="2">
                  <c:v>50.24</c:v>
                </c:pt>
                <c:pt idx="3">
                  <c:v>46.64</c:v>
                </c:pt>
                <c:pt idx="4">
                  <c:v>48.24</c:v>
                </c:pt>
              </c:numCache>
            </c:numRef>
          </c:val>
          <c:extLst>
            <c:ext xmlns:c16="http://schemas.microsoft.com/office/drawing/2014/chart" uri="{C3380CC4-5D6E-409C-BE32-E72D297353CC}">
              <c16:uniqueId val="{00000000-692E-4E46-8115-B39DCF3BD14D}"/>
            </c:ext>
          </c:extLst>
        </c:ser>
        <c:dLbls>
          <c:showLegendKey val="0"/>
          <c:showVal val="0"/>
          <c:showCatName val="0"/>
          <c:showSerName val="0"/>
          <c:showPercent val="0"/>
          <c:showBubbleSize val="0"/>
        </c:dLbls>
        <c:gapWidth val="150"/>
        <c:axId val="397125176"/>
        <c:axId val="397146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extLst>
            <c:ext xmlns:c16="http://schemas.microsoft.com/office/drawing/2014/chart" uri="{C3380CC4-5D6E-409C-BE32-E72D297353CC}">
              <c16:uniqueId val="{00000001-692E-4E46-8115-B39DCF3BD14D}"/>
            </c:ext>
          </c:extLst>
        </c:ser>
        <c:dLbls>
          <c:showLegendKey val="0"/>
          <c:showVal val="0"/>
          <c:showCatName val="0"/>
          <c:showSerName val="0"/>
          <c:showPercent val="0"/>
          <c:showBubbleSize val="0"/>
        </c:dLbls>
        <c:marker val="1"/>
        <c:smooth val="0"/>
        <c:axId val="397125176"/>
        <c:axId val="397146040"/>
      </c:lineChart>
      <c:dateAx>
        <c:axId val="397125176"/>
        <c:scaling>
          <c:orientation val="minMax"/>
        </c:scaling>
        <c:delete val="1"/>
        <c:axPos val="b"/>
        <c:numFmt formatCode="ge" sourceLinked="1"/>
        <c:majorTickMark val="none"/>
        <c:minorTickMark val="none"/>
        <c:tickLblPos val="none"/>
        <c:crossAx val="397146040"/>
        <c:crosses val="autoZero"/>
        <c:auto val="1"/>
        <c:lblOffset val="100"/>
        <c:baseTimeUnit val="years"/>
      </c:dateAx>
      <c:valAx>
        <c:axId val="39714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12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3B-482E-B21B-93A9D17E7603}"/>
            </c:ext>
          </c:extLst>
        </c:ser>
        <c:dLbls>
          <c:showLegendKey val="0"/>
          <c:showVal val="0"/>
          <c:showCatName val="0"/>
          <c:showSerName val="0"/>
          <c:showPercent val="0"/>
          <c:showBubbleSize val="0"/>
        </c:dLbls>
        <c:gapWidth val="150"/>
        <c:axId val="396541896"/>
        <c:axId val="397115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3B-482E-B21B-93A9D17E7603}"/>
            </c:ext>
          </c:extLst>
        </c:ser>
        <c:dLbls>
          <c:showLegendKey val="0"/>
          <c:showVal val="0"/>
          <c:showCatName val="0"/>
          <c:showSerName val="0"/>
          <c:showPercent val="0"/>
          <c:showBubbleSize val="0"/>
        </c:dLbls>
        <c:marker val="1"/>
        <c:smooth val="0"/>
        <c:axId val="396541896"/>
        <c:axId val="397115384"/>
      </c:lineChart>
      <c:dateAx>
        <c:axId val="396541896"/>
        <c:scaling>
          <c:orientation val="minMax"/>
        </c:scaling>
        <c:delete val="1"/>
        <c:axPos val="b"/>
        <c:numFmt formatCode="ge" sourceLinked="1"/>
        <c:majorTickMark val="none"/>
        <c:minorTickMark val="none"/>
        <c:tickLblPos val="none"/>
        <c:crossAx val="397115384"/>
        <c:crosses val="autoZero"/>
        <c:auto val="1"/>
        <c:lblOffset val="100"/>
        <c:baseTimeUnit val="years"/>
      </c:dateAx>
      <c:valAx>
        <c:axId val="397115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54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9D-400D-A870-91DD9885A855}"/>
            </c:ext>
          </c:extLst>
        </c:ser>
        <c:dLbls>
          <c:showLegendKey val="0"/>
          <c:showVal val="0"/>
          <c:showCatName val="0"/>
          <c:showSerName val="0"/>
          <c:showPercent val="0"/>
          <c:showBubbleSize val="0"/>
        </c:dLbls>
        <c:gapWidth val="150"/>
        <c:axId val="397193184"/>
        <c:axId val="397314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9D-400D-A870-91DD9885A855}"/>
            </c:ext>
          </c:extLst>
        </c:ser>
        <c:dLbls>
          <c:showLegendKey val="0"/>
          <c:showVal val="0"/>
          <c:showCatName val="0"/>
          <c:showSerName val="0"/>
          <c:showPercent val="0"/>
          <c:showBubbleSize val="0"/>
        </c:dLbls>
        <c:marker val="1"/>
        <c:smooth val="0"/>
        <c:axId val="397193184"/>
        <c:axId val="397314616"/>
      </c:lineChart>
      <c:dateAx>
        <c:axId val="397193184"/>
        <c:scaling>
          <c:orientation val="minMax"/>
        </c:scaling>
        <c:delete val="1"/>
        <c:axPos val="b"/>
        <c:numFmt formatCode="ge" sourceLinked="1"/>
        <c:majorTickMark val="none"/>
        <c:minorTickMark val="none"/>
        <c:tickLblPos val="none"/>
        <c:crossAx val="397314616"/>
        <c:crosses val="autoZero"/>
        <c:auto val="1"/>
        <c:lblOffset val="100"/>
        <c:baseTimeUnit val="years"/>
      </c:dateAx>
      <c:valAx>
        <c:axId val="39731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19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A9-4475-993C-FD54783BFDDF}"/>
            </c:ext>
          </c:extLst>
        </c:ser>
        <c:dLbls>
          <c:showLegendKey val="0"/>
          <c:showVal val="0"/>
          <c:showCatName val="0"/>
          <c:showSerName val="0"/>
          <c:showPercent val="0"/>
          <c:showBubbleSize val="0"/>
        </c:dLbls>
        <c:gapWidth val="150"/>
        <c:axId val="397249704"/>
        <c:axId val="39725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A9-4475-993C-FD54783BFDDF}"/>
            </c:ext>
          </c:extLst>
        </c:ser>
        <c:dLbls>
          <c:showLegendKey val="0"/>
          <c:showVal val="0"/>
          <c:showCatName val="0"/>
          <c:showSerName val="0"/>
          <c:showPercent val="0"/>
          <c:showBubbleSize val="0"/>
        </c:dLbls>
        <c:marker val="1"/>
        <c:smooth val="0"/>
        <c:axId val="397249704"/>
        <c:axId val="397250096"/>
      </c:lineChart>
      <c:dateAx>
        <c:axId val="397249704"/>
        <c:scaling>
          <c:orientation val="minMax"/>
        </c:scaling>
        <c:delete val="1"/>
        <c:axPos val="b"/>
        <c:numFmt formatCode="ge" sourceLinked="1"/>
        <c:majorTickMark val="none"/>
        <c:minorTickMark val="none"/>
        <c:tickLblPos val="none"/>
        <c:crossAx val="397250096"/>
        <c:crosses val="autoZero"/>
        <c:auto val="1"/>
        <c:lblOffset val="100"/>
        <c:baseTimeUnit val="years"/>
      </c:dateAx>
      <c:valAx>
        <c:axId val="39725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24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79-43B9-A4DB-B61E4C9A767D}"/>
            </c:ext>
          </c:extLst>
        </c:ser>
        <c:dLbls>
          <c:showLegendKey val="0"/>
          <c:showVal val="0"/>
          <c:showCatName val="0"/>
          <c:showSerName val="0"/>
          <c:showPercent val="0"/>
          <c:showBubbleSize val="0"/>
        </c:dLbls>
        <c:gapWidth val="150"/>
        <c:axId val="397251272"/>
        <c:axId val="39725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79-43B9-A4DB-B61E4C9A767D}"/>
            </c:ext>
          </c:extLst>
        </c:ser>
        <c:dLbls>
          <c:showLegendKey val="0"/>
          <c:showVal val="0"/>
          <c:showCatName val="0"/>
          <c:showSerName val="0"/>
          <c:showPercent val="0"/>
          <c:showBubbleSize val="0"/>
        </c:dLbls>
        <c:marker val="1"/>
        <c:smooth val="0"/>
        <c:axId val="397251272"/>
        <c:axId val="397251664"/>
      </c:lineChart>
      <c:dateAx>
        <c:axId val="397251272"/>
        <c:scaling>
          <c:orientation val="minMax"/>
        </c:scaling>
        <c:delete val="1"/>
        <c:axPos val="b"/>
        <c:numFmt formatCode="ge" sourceLinked="1"/>
        <c:majorTickMark val="none"/>
        <c:minorTickMark val="none"/>
        <c:tickLblPos val="none"/>
        <c:crossAx val="397251664"/>
        <c:crosses val="autoZero"/>
        <c:auto val="1"/>
        <c:lblOffset val="100"/>
        <c:baseTimeUnit val="years"/>
      </c:dateAx>
      <c:valAx>
        <c:axId val="39725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25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1799.94</c:v>
                </c:pt>
                <c:pt idx="1">
                  <c:v>1768.01</c:v>
                </c:pt>
                <c:pt idx="2">
                  <c:v>1767.86</c:v>
                </c:pt>
                <c:pt idx="3">
                  <c:v>1827.12</c:v>
                </c:pt>
                <c:pt idx="4">
                  <c:v>1864.28</c:v>
                </c:pt>
              </c:numCache>
            </c:numRef>
          </c:val>
          <c:extLst>
            <c:ext xmlns:c16="http://schemas.microsoft.com/office/drawing/2014/chart" uri="{C3380CC4-5D6E-409C-BE32-E72D297353CC}">
              <c16:uniqueId val="{00000000-4775-4989-B3F1-7B9707B792CF}"/>
            </c:ext>
          </c:extLst>
        </c:ser>
        <c:dLbls>
          <c:showLegendKey val="0"/>
          <c:showVal val="0"/>
          <c:showCatName val="0"/>
          <c:showSerName val="0"/>
          <c:showPercent val="0"/>
          <c:showBubbleSize val="0"/>
        </c:dLbls>
        <c:gapWidth val="150"/>
        <c:axId val="397438960"/>
        <c:axId val="397439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extLst>
            <c:ext xmlns:c16="http://schemas.microsoft.com/office/drawing/2014/chart" uri="{C3380CC4-5D6E-409C-BE32-E72D297353CC}">
              <c16:uniqueId val="{00000001-4775-4989-B3F1-7B9707B792CF}"/>
            </c:ext>
          </c:extLst>
        </c:ser>
        <c:dLbls>
          <c:showLegendKey val="0"/>
          <c:showVal val="0"/>
          <c:showCatName val="0"/>
          <c:showSerName val="0"/>
          <c:showPercent val="0"/>
          <c:showBubbleSize val="0"/>
        </c:dLbls>
        <c:marker val="1"/>
        <c:smooth val="0"/>
        <c:axId val="397438960"/>
        <c:axId val="397439352"/>
      </c:lineChart>
      <c:dateAx>
        <c:axId val="397438960"/>
        <c:scaling>
          <c:orientation val="minMax"/>
        </c:scaling>
        <c:delete val="1"/>
        <c:axPos val="b"/>
        <c:numFmt formatCode="ge" sourceLinked="1"/>
        <c:majorTickMark val="none"/>
        <c:minorTickMark val="none"/>
        <c:tickLblPos val="none"/>
        <c:crossAx val="397439352"/>
        <c:crosses val="autoZero"/>
        <c:auto val="1"/>
        <c:lblOffset val="100"/>
        <c:baseTimeUnit val="years"/>
      </c:dateAx>
      <c:valAx>
        <c:axId val="397439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43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50.85</c:v>
                </c:pt>
                <c:pt idx="1">
                  <c:v>48.46</c:v>
                </c:pt>
                <c:pt idx="2">
                  <c:v>46.38</c:v>
                </c:pt>
                <c:pt idx="3">
                  <c:v>45.28</c:v>
                </c:pt>
                <c:pt idx="4">
                  <c:v>43.76</c:v>
                </c:pt>
              </c:numCache>
            </c:numRef>
          </c:val>
          <c:extLst>
            <c:ext xmlns:c16="http://schemas.microsoft.com/office/drawing/2014/chart" uri="{C3380CC4-5D6E-409C-BE32-E72D297353CC}">
              <c16:uniqueId val="{00000000-F7A7-4DC7-B6D6-CEEC1F7FCB0A}"/>
            </c:ext>
          </c:extLst>
        </c:ser>
        <c:dLbls>
          <c:showLegendKey val="0"/>
          <c:showVal val="0"/>
          <c:showCatName val="0"/>
          <c:showSerName val="0"/>
          <c:showPercent val="0"/>
          <c:showBubbleSize val="0"/>
        </c:dLbls>
        <c:gapWidth val="150"/>
        <c:axId val="397440528"/>
        <c:axId val="397440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extLst>
            <c:ext xmlns:c16="http://schemas.microsoft.com/office/drawing/2014/chart" uri="{C3380CC4-5D6E-409C-BE32-E72D297353CC}">
              <c16:uniqueId val="{00000001-F7A7-4DC7-B6D6-CEEC1F7FCB0A}"/>
            </c:ext>
          </c:extLst>
        </c:ser>
        <c:dLbls>
          <c:showLegendKey val="0"/>
          <c:showVal val="0"/>
          <c:showCatName val="0"/>
          <c:showSerName val="0"/>
          <c:showPercent val="0"/>
          <c:showBubbleSize val="0"/>
        </c:dLbls>
        <c:marker val="1"/>
        <c:smooth val="0"/>
        <c:axId val="397440528"/>
        <c:axId val="397440920"/>
      </c:lineChart>
      <c:dateAx>
        <c:axId val="397440528"/>
        <c:scaling>
          <c:orientation val="minMax"/>
        </c:scaling>
        <c:delete val="1"/>
        <c:axPos val="b"/>
        <c:numFmt formatCode="ge" sourceLinked="1"/>
        <c:majorTickMark val="none"/>
        <c:minorTickMark val="none"/>
        <c:tickLblPos val="none"/>
        <c:crossAx val="397440920"/>
        <c:crosses val="autoZero"/>
        <c:auto val="1"/>
        <c:lblOffset val="100"/>
        <c:baseTimeUnit val="years"/>
      </c:dateAx>
      <c:valAx>
        <c:axId val="397440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44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447.58</c:v>
                </c:pt>
                <c:pt idx="1">
                  <c:v>464.1</c:v>
                </c:pt>
                <c:pt idx="2">
                  <c:v>466.87</c:v>
                </c:pt>
                <c:pt idx="3">
                  <c:v>451.97</c:v>
                </c:pt>
                <c:pt idx="4">
                  <c:v>527.38</c:v>
                </c:pt>
              </c:numCache>
            </c:numRef>
          </c:val>
          <c:extLst>
            <c:ext xmlns:c16="http://schemas.microsoft.com/office/drawing/2014/chart" uri="{C3380CC4-5D6E-409C-BE32-E72D297353CC}">
              <c16:uniqueId val="{00000000-18BF-4573-862B-4F2C941F70CF}"/>
            </c:ext>
          </c:extLst>
        </c:ser>
        <c:dLbls>
          <c:showLegendKey val="0"/>
          <c:showVal val="0"/>
          <c:showCatName val="0"/>
          <c:showSerName val="0"/>
          <c:showPercent val="0"/>
          <c:showBubbleSize val="0"/>
        </c:dLbls>
        <c:gapWidth val="150"/>
        <c:axId val="397442096"/>
        <c:axId val="397442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extLst>
            <c:ext xmlns:c16="http://schemas.microsoft.com/office/drawing/2014/chart" uri="{C3380CC4-5D6E-409C-BE32-E72D297353CC}">
              <c16:uniqueId val="{00000001-18BF-4573-862B-4F2C941F70CF}"/>
            </c:ext>
          </c:extLst>
        </c:ser>
        <c:dLbls>
          <c:showLegendKey val="0"/>
          <c:showVal val="0"/>
          <c:showCatName val="0"/>
          <c:showSerName val="0"/>
          <c:showPercent val="0"/>
          <c:showBubbleSize val="0"/>
        </c:dLbls>
        <c:marker val="1"/>
        <c:smooth val="0"/>
        <c:axId val="397442096"/>
        <c:axId val="397442488"/>
      </c:lineChart>
      <c:dateAx>
        <c:axId val="397442096"/>
        <c:scaling>
          <c:orientation val="minMax"/>
        </c:scaling>
        <c:delete val="1"/>
        <c:axPos val="b"/>
        <c:numFmt formatCode="ge" sourceLinked="1"/>
        <c:majorTickMark val="none"/>
        <c:minorTickMark val="none"/>
        <c:tickLblPos val="none"/>
        <c:crossAx val="397442488"/>
        <c:crosses val="autoZero"/>
        <c:auto val="1"/>
        <c:lblOffset val="100"/>
        <c:baseTimeUnit val="years"/>
      </c:dateAx>
      <c:valAx>
        <c:axId val="39744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44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55" zoomScaleNormal="100" workbookViewId="0">
      <selection activeCell="BL64" sqref="BL64:BZ6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島根県　知夫村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c r="AE8" s="50"/>
      <c r="AF8" s="50"/>
      <c r="AG8" s="50"/>
      <c r="AH8" s="50"/>
      <c r="AI8" s="50"/>
      <c r="AJ8" s="50"/>
      <c r="AK8" s="2"/>
      <c r="AL8" s="51">
        <f>データ!$R$6</f>
        <v>605</v>
      </c>
      <c r="AM8" s="51"/>
      <c r="AN8" s="51"/>
      <c r="AO8" s="51"/>
      <c r="AP8" s="51"/>
      <c r="AQ8" s="51"/>
      <c r="AR8" s="51"/>
      <c r="AS8" s="51"/>
      <c r="AT8" s="46">
        <f>データ!$S$6</f>
        <v>13.7</v>
      </c>
      <c r="AU8" s="46"/>
      <c r="AV8" s="46"/>
      <c r="AW8" s="46"/>
      <c r="AX8" s="46"/>
      <c r="AY8" s="46"/>
      <c r="AZ8" s="46"/>
      <c r="BA8" s="46"/>
      <c r="BB8" s="46">
        <f>データ!$T$6</f>
        <v>44.16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100</v>
      </c>
      <c r="Q10" s="46"/>
      <c r="R10" s="46"/>
      <c r="S10" s="46"/>
      <c r="T10" s="46"/>
      <c r="U10" s="46"/>
      <c r="V10" s="46"/>
      <c r="W10" s="51">
        <f>データ!$Q$6</f>
        <v>4300</v>
      </c>
      <c r="X10" s="51"/>
      <c r="Y10" s="51"/>
      <c r="Z10" s="51"/>
      <c r="AA10" s="51"/>
      <c r="AB10" s="51"/>
      <c r="AC10" s="51"/>
      <c r="AD10" s="2"/>
      <c r="AE10" s="2"/>
      <c r="AF10" s="2"/>
      <c r="AG10" s="2"/>
      <c r="AH10" s="2"/>
      <c r="AI10" s="2"/>
      <c r="AJ10" s="2"/>
      <c r="AK10" s="2"/>
      <c r="AL10" s="51">
        <f>データ!$U$6</f>
        <v>603</v>
      </c>
      <c r="AM10" s="51"/>
      <c r="AN10" s="51"/>
      <c r="AO10" s="51"/>
      <c r="AP10" s="51"/>
      <c r="AQ10" s="51"/>
      <c r="AR10" s="51"/>
      <c r="AS10" s="51"/>
      <c r="AT10" s="46">
        <f>データ!$V$6</f>
        <v>13.7</v>
      </c>
      <c r="AU10" s="46"/>
      <c r="AV10" s="46"/>
      <c r="AW10" s="46"/>
      <c r="AX10" s="46"/>
      <c r="AY10" s="46"/>
      <c r="AZ10" s="46"/>
      <c r="BA10" s="46"/>
      <c r="BB10" s="46">
        <f>データ!$W$6</f>
        <v>44.01</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119</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325279</v>
      </c>
      <c r="D6" s="34">
        <f t="shared" si="3"/>
        <v>47</v>
      </c>
      <c r="E6" s="34">
        <f t="shared" si="3"/>
        <v>1</v>
      </c>
      <c r="F6" s="34">
        <f t="shared" si="3"/>
        <v>0</v>
      </c>
      <c r="G6" s="34">
        <f t="shared" si="3"/>
        <v>0</v>
      </c>
      <c r="H6" s="34" t="str">
        <f t="shared" si="3"/>
        <v>島根県　知夫村</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100</v>
      </c>
      <c r="Q6" s="35">
        <f t="shared" si="3"/>
        <v>4300</v>
      </c>
      <c r="R6" s="35">
        <f t="shared" si="3"/>
        <v>605</v>
      </c>
      <c r="S6" s="35">
        <f t="shared" si="3"/>
        <v>13.7</v>
      </c>
      <c r="T6" s="35">
        <f t="shared" si="3"/>
        <v>44.16</v>
      </c>
      <c r="U6" s="35">
        <f t="shared" si="3"/>
        <v>603</v>
      </c>
      <c r="V6" s="35">
        <f t="shared" si="3"/>
        <v>13.7</v>
      </c>
      <c r="W6" s="35">
        <f t="shared" si="3"/>
        <v>44.01</v>
      </c>
      <c r="X6" s="36">
        <f>IF(X7="",NA(),X7)</f>
        <v>52.26</v>
      </c>
      <c r="Y6" s="36">
        <f t="shared" ref="Y6:AG6" si="4">IF(Y7="",NA(),Y7)</f>
        <v>52.8</v>
      </c>
      <c r="Z6" s="36">
        <f t="shared" si="4"/>
        <v>50.24</v>
      </c>
      <c r="AA6" s="36">
        <f t="shared" si="4"/>
        <v>46.64</v>
      </c>
      <c r="AB6" s="36">
        <f t="shared" si="4"/>
        <v>48.24</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1799.94</v>
      </c>
      <c r="BF6" s="36">
        <f t="shared" ref="BF6:BN6" si="7">IF(BF7="",NA(),BF7)</f>
        <v>1768.01</v>
      </c>
      <c r="BG6" s="36">
        <f t="shared" si="7"/>
        <v>1767.86</v>
      </c>
      <c r="BH6" s="36">
        <f t="shared" si="7"/>
        <v>1827.12</v>
      </c>
      <c r="BI6" s="36">
        <f t="shared" si="7"/>
        <v>1864.28</v>
      </c>
      <c r="BJ6" s="36">
        <f t="shared" si="7"/>
        <v>1496.15</v>
      </c>
      <c r="BK6" s="36">
        <f t="shared" si="7"/>
        <v>1462.56</v>
      </c>
      <c r="BL6" s="36">
        <f t="shared" si="7"/>
        <v>1486.62</v>
      </c>
      <c r="BM6" s="36">
        <f t="shared" si="7"/>
        <v>1510.14</v>
      </c>
      <c r="BN6" s="36">
        <f t="shared" si="7"/>
        <v>1595.62</v>
      </c>
      <c r="BO6" s="35" t="str">
        <f>IF(BO7="","",IF(BO7="-","【-】","【"&amp;SUBSTITUTE(TEXT(BO7,"#,##0.00"),"-","△")&amp;"】"))</f>
        <v>【1,280.76】</v>
      </c>
      <c r="BP6" s="36">
        <f>IF(BP7="",NA(),BP7)</f>
        <v>50.85</v>
      </c>
      <c r="BQ6" s="36">
        <f t="shared" ref="BQ6:BY6" si="8">IF(BQ7="",NA(),BQ7)</f>
        <v>48.46</v>
      </c>
      <c r="BR6" s="36">
        <f t="shared" si="8"/>
        <v>46.38</v>
      </c>
      <c r="BS6" s="36">
        <f t="shared" si="8"/>
        <v>45.28</v>
      </c>
      <c r="BT6" s="36">
        <f t="shared" si="8"/>
        <v>43.76</v>
      </c>
      <c r="BU6" s="36">
        <f t="shared" si="8"/>
        <v>33.01</v>
      </c>
      <c r="BV6" s="36">
        <f t="shared" si="8"/>
        <v>32.39</v>
      </c>
      <c r="BW6" s="36">
        <f t="shared" si="8"/>
        <v>24.39</v>
      </c>
      <c r="BX6" s="36">
        <f t="shared" si="8"/>
        <v>22.67</v>
      </c>
      <c r="BY6" s="36">
        <f t="shared" si="8"/>
        <v>37.92</v>
      </c>
      <c r="BZ6" s="35" t="str">
        <f>IF(BZ7="","",IF(BZ7="-","【-】","【"&amp;SUBSTITUTE(TEXT(BZ7,"#,##0.00"),"-","△")&amp;"】"))</f>
        <v>【53.06】</v>
      </c>
      <c r="CA6" s="36">
        <f>IF(CA7="",NA(),CA7)</f>
        <v>447.58</v>
      </c>
      <c r="CB6" s="36">
        <f t="shared" ref="CB6:CJ6" si="9">IF(CB7="",NA(),CB7)</f>
        <v>464.1</v>
      </c>
      <c r="CC6" s="36">
        <f t="shared" si="9"/>
        <v>466.87</v>
      </c>
      <c r="CD6" s="36">
        <f t="shared" si="9"/>
        <v>451.97</v>
      </c>
      <c r="CE6" s="36">
        <f t="shared" si="9"/>
        <v>527.38</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41.44</v>
      </c>
      <c r="CM6" s="36">
        <f t="shared" ref="CM6:CU6" si="10">IF(CM7="",NA(),CM7)</f>
        <v>41.91</v>
      </c>
      <c r="CN6" s="36">
        <f t="shared" si="10"/>
        <v>41.2</v>
      </c>
      <c r="CO6" s="36">
        <f t="shared" si="10"/>
        <v>44.01</v>
      </c>
      <c r="CP6" s="36">
        <f t="shared" si="10"/>
        <v>38.840000000000003</v>
      </c>
      <c r="CQ6" s="36">
        <f t="shared" si="10"/>
        <v>51.11</v>
      </c>
      <c r="CR6" s="36">
        <f t="shared" si="10"/>
        <v>50.49</v>
      </c>
      <c r="CS6" s="36">
        <f t="shared" si="10"/>
        <v>48.36</v>
      </c>
      <c r="CT6" s="36">
        <f t="shared" si="10"/>
        <v>48.7</v>
      </c>
      <c r="CU6" s="36">
        <f t="shared" si="10"/>
        <v>46.9</v>
      </c>
      <c r="CV6" s="35" t="str">
        <f>IF(CV7="","",IF(CV7="-","【-】","【"&amp;SUBSTITUTE(TEXT(CV7,"#,##0.00"),"-","△")&amp;"】"))</f>
        <v>【56.28】</v>
      </c>
      <c r="CW6" s="36">
        <f>IF(CW7="",NA(),CW7)</f>
        <v>73.959999999999994</v>
      </c>
      <c r="CX6" s="36">
        <f t="shared" ref="CX6:DF6" si="11">IF(CX7="",NA(),CX7)</f>
        <v>72.989999999999995</v>
      </c>
      <c r="CY6" s="36">
        <f t="shared" si="11"/>
        <v>76.27</v>
      </c>
      <c r="CZ6" s="36">
        <f t="shared" si="11"/>
        <v>75.180000000000007</v>
      </c>
      <c r="DA6" s="36">
        <f t="shared" si="11"/>
        <v>79.92</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325279</v>
      </c>
      <c r="D7" s="38">
        <v>47</v>
      </c>
      <c r="E7" s="38">
        <v>1</v>
      </c>
      <c r="F7" s="38">
        <v>0</v>
      </c>
      <c r="G7" s="38">
        <v>0</v>
      </c>
      <c r="H7" s="38" t="s">
        <v>107</v>
      </c>
      <c r="I7" s="38" t="s">
        <v>108</v>
      </c>
      <c r="J7" s="38" t="s">
        <v>109</v>
      </c>
      <c r="K7" s="38" t="s">
        <v>110</v>
      </c>
      <c r="L7" s="38" t="s">
        <v>111</v>
      </c>
      <c r="M7" s="38"/>
      <c r="N7" s="39" t="s">
        <v>112</v>
      </c>
      <c r="O7" s="39" t="s">
        <v>113</v>
      </c>
      <c r="P7" s="39">
        <v>100</v>
      </c>
      <c r="Q7" s="39">
        <v>4300</v>
      </c>
      <c r="R7" s="39">
        <v>605</v>
      </c>
      <c r="S7" s="39">
        <v>13.7</v>
      </c>
      <c r="T7" s="39">
        <v>44.16</v>
      </c>
      <c r="U7" s="39">
        <v>603</v>
      </c>
      <c r="V7" s="39">
        <v>13.7</v>
      </c>
      <c r="W7" s="39">
        <v>44.01</v>
      </c>
      <c r="X7" s="39">
        <v>52.26</v>
      </c>
      <c r="Y7" s="39">
        <v>52.8</v>
      </c>
      <c r="Z7" s="39">
        <v>50.24</v>
      </c>
      <c r="AA7" s="39">
        <v>46.64</v>
      </c>
      <c r="AB7" s="39">
        <v>48.24</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1799.94</v>
      </c>
      <c r="BF7" s="39">
        <v>1768.01</v>
      </c>
      <c r="BG7" s="39">
        <v>1767.86</v>
      </c>
      <c r="BH7" s="39">
        <v>1827.12</v>
      </c>
      <c r="BI7" s="39">
        <v>1864.28</v>
      </c>
      <c r="BJ7" s="39">
        <v>1496.15</v>
      </c>
      <c r="BK7" s="39">
        <v>1462.56</v>
      </c>
      <c r="BL7" s="39">
        <v>1486.62</v>
      </c>
      <c r="BM7" s="39">
        <v>1510.14</v>
      </c>
      <c r="BN7" s="39">
        <v>1595.62</v>
      </c>
      <c r="BO7" s="39">
        <v>1280.76</v>
      </c>
      <c r="BP7" s="39">
        <v>50.85</v>
      </c>
      <c r="BQ7" s="39">
        <v>48.46</v>
      </c>
      <c r="BR7" s="39">
        <v>46.38</v>
      </c>
      <c r="BS7" s="39">
        <v>45.28</v>
      </c>
      <c r="BT7" s="39">
        <v>43.76</v>
      </c>
      <c r="BU7" s="39">
        <v>33.01</v>
      </c>
      <c r="BV7" s="39">
        <v>32.39</v>
      </c>
      <c r="BW7" s="39">
        <v>24.39</v>
      </c>
      <c r="BX7" s="39">
        <v>22.67</v>
      </c>
      <c r="BY7" s="39">
        <v>37.92</v>
      </c>
      <c r="BZ7" s="39">
        <v>53.06</v>
      </c>
      <c r="CA7" s="39">
        <v>447.58</v>
      </c>
      <c r="CB7" s="39">
        <v>464.1</v>
      </c>
      <c r="CC7" s="39">
        <v>466.87</v>
      </c>
      <c r="CD7" s="39">
        <v>451.97</v>
      </c>
      <c r="CE7" s="39">
        <v>527.38</v>
      </c>
      <c r="CF7" s="39">
        <v>523.08000000000004</v>
      </c>
      <c r="CG7" s="39">
        <v>530.83000000000004</v>
      </c>
      <c r="CH7" s="39">
        <v>734.18</v>
      </c>
      <c r="CI7" s="39">
        <v>789.62</v>
      </c>
      <c r="CJ7" s="39">
        <v>423.18</v>
      </c>
      <c r="CK7" s="39">
        <v>314.83</v>
      </c>
      <c r="CL7" s="39">
        <v>41.44</v>
      </c>
      <c r="CM7" s="39">
        <v>41.91</v>
      </c>
      <c r="CN7" s="39">
        <v>41.2</v>
      </c>
      <c r="CO7" s="39">
        <v>44.01</v>
      </c>
      <c r="CP7" s="39">
        <v>38.840000000000003</v>
      </c>
      <c r="CQ7" s="39">
        <v>51.11</v>
      </c>
      <c r="CR7" s="39">
        <v>50.49</v>
      </c>
      <c r="CS7" s="39">
        <v>48.36</v>
      </c>
      <c r="CT7" s="39">
        <v>48.7</v>
      </c>
      <c r="CU7" s="39">
        <v>46.9</v>
      </c>
      <c r="CV7" s="39">
        <v>56.28</v>
      </c>
      <c r="CW7" s="39">
        <v>73.959999999999994</v>
      </c>
      <c r="CX7" s="39">
        <v>72.989999999999995</v>
      </c>
      <c r="CY7" s="39">
        <v>76.27</v>
      </c>
      <c r="CZ7" s="39">
        <v>75.180000000000007</v>
      </c>
      <c r="DA7" s="39">
        <v>79.92</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2017-12-25T01:46:04Z</dcterms:created>
  <dcterms:modified xsi:type="dcterms:W3CDTF">2018-02-28T07:39:41Z</dcterms:modified>
  <cp:category/>
</cp:coreProperties>
</file>