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0" yWindow="0" windowWidth="19200" windowHeight="11400"/>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<sst xmlns="http://schemas.openxmlformats.org/spreadsheetml/2006/main" count="239" uniqueCount="124">
  <si>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</si>
  <si>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</si>
  <si>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</si>
  <si>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</si>
  <si>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</si>
  <si>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</si>
  <si>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</si>
  <si>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</si>
  <si>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</si>
  <si>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</si>
  <si>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</si>
  <si>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</si>
  <si>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</si>
  <si>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</si>
  <si>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</si>
  <si>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</si>
  <si>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</si>
  <si>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</si>
  <si>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</si>
  <si>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</si>
  <si>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</si>
  <si>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</si>
  <si>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</si>
  <si>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</si>
  <si>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</si>
  <si>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</si>
  <si>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</si>
  <si>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</si>
  <si>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</si>
  <si>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</si>
  <si>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</si>
  <si>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</si>
  <si>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</si>
  <si>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</si>
  <si>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</si>
  <si>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</si>
  <si>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</si>
  <si>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</si>
  <si>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</si>
  <si>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</si>
  <si>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</si>
  <si>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</si>
  <si>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</si>
  <si>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</si>
  <si>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</si>
  <si>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</si>
  <si>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</si>
  <si>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</si>
  <si>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</si>
  <si>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</si>
  <si>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</si>
  <si>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</si>
  <si>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</si>
  <si>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</si>
  <si>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</si>
  <si>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</si>
  <si>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</si>
  <si>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</si>
  <si>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</si>
  <si>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</si>
  <si>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</si>
  <si>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</si>
  <si>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</si>
  <si>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</si>
  <si>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</si>
  <si>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</si>
  <si>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</si>
  <si>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</si>
  <si>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</si>
  <si>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</si>
  <si>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</si>
  <si>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</si>
  <si>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</si>
  <si>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</si>
  <si>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</si>
  <si>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</si>
  <si>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</si>
  <si>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</si>
  <si>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</si>
  <si>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</si>
  <si>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</si>
  <si>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</si>
  <si>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</si>
  <si>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</si>
  <si>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</si>
  <si>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</si>
  <si>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</si>
  <si>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</si>
  <si>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</si>
  <si>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</si>
  <si>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</si>
  <si>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</si>
  <si>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</si>
  <si>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</si>
  <si>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</si>
  <si>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</si>
  <si>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</si>
  <si>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</si>
  <si>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</si>
  <si>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</si>
  <si>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</si>
  <si>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</si>
  <si>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</si>
  <si>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</si>
  <si>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</si>
  <si>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</si>
  <si>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</si>
  <si>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</si>
  <si>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</si>
  <si>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西ノ島町</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</si>
  <si>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</si>
  <si>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</si>
  <si>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</si>
  <si>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</si>
  <si>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</si>
  <si>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</si>
  <si>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</si>
  <si>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</si>
  <si>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</si>
  <si>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</si>
  <si>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</si>
  <si>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　特環公共は平成18年度から供用を開始し接続率は平成23年度41.3％、平成</t>
    </r>
    <r>
      <rPr>
        <sz val="11"/>
        <color rgb="FFFF0000"/>
        <rFont val="ＭＳ ゴシック"/>
        <family val="3"/>
        <charset val="128"/>
      </rPr>
      <t>29</t>
    </r>
    <r>
      <rPr>
        <sz val="11"/>
        <color theme="1"/>
        <rFont val="ＭＳ ゴシック"/>
        <family val="3"/>
        <charset val="128"/>
      </rPr>
      <t>年度は</t>
    </r>
    <r>
      <rPr>
        <sz val="11"/>
        <color rgb="FFFF0000"/>
        <rFont val="ＭＳ ゴシック"/>
        <family val="3"/>
        <charset val="128"/>
      </rPr>
      <t>53.2</t>
    </r>
    <r>
      <rPr>
        <sz val="11"/>
        <color theme="1"/>
        <rFont val="ＭＳ ゴシック"/>
        <family val="3"/>
        <charset val="128"/>
      </rPr>
      <t>％のため今後も加入促進を進める。
　東部地区は供用開始から11年が経過しており、将来的な施設老朽化対策を見据えた経営を行っていく。</t>
    </r>
    <r>
      <rPr>
        <sz val="11"/>
        <color rgb="FFFF0000"/>
        <rFont val="ＭＳ ゴシック"/>
        <family val="3"/>
        <charset val="128"/>
      </rPr>
      <t xml:space="preserve">
　</t>
    </r>
    <r>
      <rPr>
        <sz val="11"/>
        <color theme="1"/>
        <rFont val="ＭＳ ゴシック"/>
        <family val="3"/>
        <charset val="128"/>
      </rPr>
      <t>また、地理的条件から汚水処理原価は類似団体平均値よりも大幅に高いため、日々の維持管理費の削減に努めたい。</t>
    </r>
    <phoneticPr fontId="4"/>
  </si>
  <si>
    <r>
      <t>　平成18年度に供用開始し、まだ際立つほどではないが、修繕費が増加しつつある。平成33年度には供用開始から15年が経過し、処理場、中継ポンプの機器類の更新時期となる。
　そのため、平成29年度に長寿命化計画を策定し、平成33年度に処理場、中継ポンプ施設の修繕を計画的に行っていく予定としている。
　</t>
    </r>
    <r>
      <rPr>
        <sz val="11"/>
        <color rgb="FFFF0000"/>
        <rFont val="ＭＳ ゴシック"/>
        <family val="3"/>
        <charset val="128"/>
      </rPr>
      <t>また、企業債残高事業規模比率は平成27年度までは減少していたが、営業収益が増える見込みがないので、今後企業債残高が増えないように老朽化対策を講じていく。</t>
    </r>
    <phoneticPr fontId="4"/>
  </si>
  <si>
    <r>
      <t>　徐々に接続率が上昇しているものの、更なる加入促進のため平成23年度から分担金の分割納付ができるように制度改正を行った。</t>
    </r>
    <r>
      <rPr>
        <sz val="11"/>
        <color rgb="FFFF0000"/>
        <rFont val="ＭＳ ゴシック"/>
        <family val="3"/>
        <charset val="128"/>
      </rPr>
      <t>人口は減少する見込みではあるものの、接続率を伸ばす抜本的な促進策を行うことで、営業収益を確保し、収益的収支比率の上昇を進める時にある。</t>
    </r>
    <rPh sb="60" eb="62">
      <t>ジンコウ</t>
    </rPh>
    <rPh sb="63" eb="65">
      <t>ゲンショウ</t>
    </rPh>
    <rPh sb="67" eb="69">
      <t>ミコ</t>
    </rPh>
    <rPh sb="78" eb="80">
      <t>セツゾク</t>
    </rPh>
    <rPh sb="80" eb="81">
      <t>リツ</t>
    </rPh>
    <rPh sb="82" eb="83">
      <t>ノ</t>
    </rPh>
    <rPh sb="85" eb="88">
      <t>バッポンテキ</t>
    </rPh>
    <rPh sb="89" eb="91">
      <t>ソクシン</t>
    </rPh>
    <rPh sb="91" eb="92">
      <t>サク</t>
    </rPh>
    <rPh sb="93" eb="94">
      <t>オコナ</t>
    </rPh>
    <rPh sb="99" eb="101">
      <t>エイギョウ</t>
    </rPh>
    <rPh sb="101" eb="103">
      <t>シュウエキ</t>
    </rPh>
    <rPh sb="104" eb="106">
      <t>カクホ</t>
    </rPh>
    <rPh sb="108" eb="111">
      <t>シュウエキテキ</t>
    </rPh>
    <rPh sb="111" eb="113">
      <t>シュウシ</t>
    </rPh>
    <rPh sb="113" eb="115">
      <t>ヒリツ</t>
    </rPh>
    <rPh sb="116" eb="118">
      <t>ジョウショウ</t>
    </rPh>
    <rPh sb="119" eb="120">
      <t>スス</t>
    </rPh>
    <rPh sb="122" eb="123">
      <t>トキ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</si>
</sst>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CBB-4752-8F99-7E08B304606C}"/>
            </c:ext>
          </c:extLst>
        </c:ser>
        <c:dLbls>
          <c:showLegendKey val="0"/>
          <c:showVal val="0"/>
          <c:showCatName val="0"/>
          <c:showSerName val="0"/>
          <c:showPercent val="0"/>
          <c:showBubbleSize val="0"/>
        </c:dLbls>
        <c:gapWidth val="150"/>
        <c:axId val="74310784"/>
        <c:axId val="7431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extLst xmlns:c16r2="http://schemas.microsoft.com/office/drawing/2015/06/chart">
            <c:ext xmlns:c16="http://schemas.microsoft.com/office/drawing/2014/chart" uri="{C3380CC4-5D6E-409C-BE32-E72D297353CC}">
              <c16:uniqueId val="{00000001-6CBB-4752-8F99-7E08B304606C}"/>
            </c:ext>
          </c:extLst>
        </c:ser>
        <c:dLbls>
          <c:showLegendKey val="0"/>
          <c:showVal val="0"/>
          <c:showCatName val="0"/>
          <c:showSerName val="0"/>
          <c:showPercent val="0"/>
          <c:showBubbleSize val="0"/>
        </c:dLbls>
        <c:marker val="1"/>
        <c:smooth val="0"/>
        <c:axId val="74310784"/>
        <c:axId val="74312704"/>
      </c:lineChart>
      <c:dateAx>
        <c:axId val="74310784"/>
        <c:scaling>
          <c:orientation val="minMax"/>
        </c:scaling>
        <c:delete val="1"/>
        <c:axPos val="b"/>
        <c:numFmt formatCode="ge" sourceLinked="1"/>
        <c:majorTickMark val="none"/>
        <c:minorTickMark val="none"/>
        <c:tickLblPos val="none"/>
        <c:crossAx val="74312704"/>
        <c:crosses val="autoZero"/>
        <c:auto val="1"/>
        <c:lblOffset val="100"/>
        <c:baseTimeUnit val="years"/>
      </c:dateAx>
      <c:valAx>
        <c:axId val="7431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1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38.15</c:v>
                </c:pt>
                <c:pt idx="1">
                  <c:v>39.630000000000003</c:v>
                </c:pt>
                <c:pt idx="2">
                  <c:v>38.520000000000003</c:v>
                </c:pt>
                <c:pt idx="3">
                  <c:v>40</c:v>
                </c:pt>
                <c:pt idx="4">
                  <c:v>39.630000000000003</c:v>
                </c:pt>
              </c:numCache>
            </c:numRef>
          </c:val>
          <c:extLst xmlns:c16r2="http://schemas.microsoft.com/office/drawing/2015/06/chart">
            <c:ext xmlns:c16="http://schemas.microsoft.com/office/drawing/2014/chart" uri="{C3380CC4-5D6E-409C-BE32-E72D297353CC}">
              <c16:uniqueId val="{00000000-F820-4E4F-8A0A-7243CD9AACB5}"/>
            </c:ext>
          </c:extLst>
        </c:ser>
        <c:dLbls>
          <c:showLegendKey val="0"/>
          <c:showVal val="0"/>
          <c:showCatName val="0"/>
          <c:showSerName val="0"/>
          <c:showPercent val="0"/>
          <c:showBubbleSize val="0"/>
        </c:dLbls>
        <c:gapWidth val="150"/>
        <c:axId val="76972800"/>
        <c:axId val="7697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extLst xmlns:c16r2="http://schemas.microsoft.com/office/drawing/2015/06/chart">
            <c:ext xmlns:c16="http://schemas.microsoft.com/office/drawing/2014/chart" uri="{C3380CC4-5D6E-409C-BE32-E72D297353CC}">
              <c16:uniqueId val="{00000001-F820-4E4F-8A0A-7243CD9AACB5}"/>
            </c:ext>
          </c:extLst>
        </c:ser>
        <c:dLbls>
          <c:showLegendKey val="0"/>
          <c:showVal val="0"/>
          <c:showCatName val="0"/>
          <c:showSerName val="0"/>
          <c:showPercent val="0"/>
          <c:showBubbleSize val="0"/>
        </c:dLbls>
        <c:marker val="1"/>
        <c:smooth val="0"/>
        <c:axId val="76972800"/>
        <c:axId val="76974720"/>
      </c:lineChart>
      <c:dateAx>
        <c:axId val="76972800"/>
        <c:scaling>
          <c:orientation val="minMax"/>
        </c:scaling>
        <c:delete val="1"/>
        <c:axPos val="b"/>
        <c:numFmt formatCode="ge" sourceLinked="1"/>
        <c:majorTickMark val="none"/>
        <c:minorTickMark val="none"/>
        <c:tickLblPos val="none"/>
        <c:crossAx val="76974720"/>
        <c:crosses val="autoZero"/>
        <c:auto val="1"/>
        <c:lblOffset val="100"/>
        <c:baseTimeUnit val="years"/>
      </c:dateAx>
      <c:valAx>
        <c:axId val="769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56.54</c:v>
                </c:pt>
                <c:pt idx="1">
                  <c:v>51.78</c:v>
                </c:pt>
                <c:pt idx="2">
                  <c:v>61.34</c:v>
                </c:pt>
                <c:pt idx="3">
                  <c:v>61.72</c:v>
                </c:pt>
                <c:pt idx="4">
                  <c:v>61.41</c:v>
                </c:pt>
              </c:numCache>
            </c:numRef>
          </c:val>
          <c:extLst xmlns:c16r2="http://schemas.microsoft.com/office/drawing/2015/06/chart">
            <c:ext xmlns:c16="http://schemas.microsoft.com/office/drawing/2014/chart" uri="{C3380CC4-5D6E-409C-BE32-E72D297353CC}">
              <c16:uniqueId val="{00000000-A01B-424E-8F34-80A21F66E559}"/>
            </c:ext>
          </c:extLst>
        </c:ser>
        <c:dLbls>
          <c:showLegendKey val="0"/>
          <c:showVal val="0"/>
          <c:showCatName val="0"/>
          <c:showSerName val="0"/>
          <c:showPercent val="0"/>
          <c:showBubbleSize val="0"/>
        </c:dLbls>
        <c:gapWidth val="150"/>
        <c:axId val="77014144"/>
        <c:axId val="7701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extLst xmlns:c16r2="http://schemas.microsoft.com/office/drawing/2015/06/chart">
            <c:ext xmlns:c16="http://schemas.microsoft.com/office/drawing/2014/chart" uri="{C3380CC4-5D6E-409C-BE32-E72D297353CC}">
              <c16:uniqueId val="{00000001-A01B-424E-8F34-80A21F66E559}"/>
            </c:ext>
          </c:extLst>
        </c:ser>
        <c:dLbls>
          <c:showLegendKey val="0"/>
          <c:showVal val="0"/>
          <c:showCatName val="0"/>
          <c:showSerName val="0"/>
          <c:showPercent val="0"/>
          <c:showBubbleSize val="0"/>
        </c:dLbls>
        <c:marker val="1"/>
        <c:smooth val="0"/>
        <c:axId val="77014144"/>
        <c:axId val="77016064"/>
      </c:lineChart>
      <c:dateAx>
        <c:axId val="77014144"/>
        <c:scaling>
          <c:orientation val="minMax"/>
        </c:scaling>
        <c:delete val="1"/>
        <c:axPos val="b"/>
        <c:numFmt formatCode="ge" sourceLinked="1"/>
        <c:majorTickMark val="none"/>
        <c:minorTickMark val="none"/>
        <c:tickLblPos val="none"/>
        <c:crossAx val="77016064"/>
        <c:crosses val="autoZero"/>
        <c:auto val="1"/>
        <c:lblOffset val="100"/>
        <c:baseTimeUnit val="years"/>
      </c:dateAx>
      <c:valAx>
        <c:axId val="7701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68.22</c:v>
                </c:pt>
                <c:pt idx="1">
                  <c:v>70.06</c:v>
                </c:pt>
                <c:pt idx="2">
                  <c:v>69.400000000000006</c:v>
                </c:pt>
                <c:pt idx="3">
                  <c:v>73.760000000000005</c:v>
                </c:pt>
                <c:pt idx="4">
                  <c:v>99.4</c:v>
                </c:pt>
              </c:numCache>
            </c:numRef>
          </c:val>
          <c:extLst xmlns:c16r2="http://schemas.microsoft.com/office/drawing/2015/06/chart">
            <c:ext xmlns:c16="http://schemas.microsoft.com/office/drawing/2014/chart" uri="{C3380CC4-5D6E-409C-BE32-E72D297353CC}">
              <c16:uniqueId val="{00000000-E1FB-4B67-B967-5F77E64526AD}"/>
            </c:ext>
          </c:extLst>
        </c:ser>
        <c:dLbls>
          <c:showLegendKey val="0"/>
          <c:showVal val="0"/>
          <c:showCatName val="0"/>
          <c:showSerName val="0"/>
          <c:showPercent val="0"/>
          <c:showBubbleSize val="0"/>
        </c:dLbls>
        <c:gapWidth val="150"/>
        <c:axId val="74626560"/>
        <c:axId val="7462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FB-4B67-B967-5F77E64526AD}"/>
            </c:ext>
          </c:extLst>
        </c:ser>
        <c:dLbls>
          <c:showLegendKey val="0"/>
          <c:showVal val="0"/>
          <c:showCatName val="0"/>
          <c:showSerName val="0"/>
          <c:showPercent val="0"/>
          <c:showBubbleSize val="0"/>
        </c:dLbls>
        <c:marker val="1"/>
        <c:smooth val="0"/>
        <c:axId val="74626560"/>
        <c:axId val="74628480"/>
      </c:lineChart>
      <c:dateAx>
        <c:axId val="74626560"/>
        <c:scaling>
          <c:orientation val="minMax"/>
        </c:scaling>
        <c:delete val="1"/>
        <c:axPos val="b"/>
        <c:numFmt formatCode="ge" sourceLinked="1"/>
        <c:majorTickMark val="none"/>
        <c:minorTickMark val="none"/>
        <c:tickLblPos val="none"/>
        <c:crossAx val="74628480"/>
        <c:crosses val="autoZero"/>
        <c:auto val="1"/>
        <c:lblOffset val="100"/>
        <c:baseTimeUnit val="years"/>
      </c:dateAx>
      <c:valAx>
        <c:axId val="7462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2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02-4D82-A186-2621DD014D74}"/>
            </c:ext>
          </c:extLst>
        </c:ser>
        <c:dLbls>
          <c:showLegendKey val="0"/>
          <c:showVal val="0"/>
          <c:showCatName val="0"/>
          <c:showSerName val="0"/>
          <c:showPercent val="0"/>
          <c:showBubbleSize val="0"/>
        </c:dLbls>
        <c:gapWidth val="150"/>
        <c:axId val="75057024"/>
        <c:axId val="7506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02-4D82-A186-2621DD014D74}"/>
            </c:ext>
          </c:extLst>
        </c:ser>
        <c:dLbls>
          <c:showLegendKey val="0"/>
          <c:showVal val="0"/>
          <c:showCatName val="0"/>
          <c:showSerName val="0"/>
          <c:showPercent val="0"/>
          <c:showBubbleSize val="0"/>
        </c:dLbls>
        <c:marker val="1"/>
        <c:smooth val="0"/>
        <c:axId val="75057024"/>
        <c:axId val="75063296"/>
      </c:lineChart>
      <c:dateAx>
        <c:axId val="75057024"/>
        <c:scaling>
          <c:orientation val="minMax"/>
        </c:scaling>
        <c:delete val="1"/>
        <c:axPos val="b"/>
        <c:numFmt formatCode="ge" sourceLinked="1"/>
        <c:majorTickMark val="none"/>
        <c:minorTickMark val="none"/>
        <c:tickLblPos val="none"/>
        <c:crossAx val="75063296"/>
        <c:crosses val="autoZero"/>
        <c:auto val="1"/>
        <c:lblOffset val="100"/>
        <c:baseTimeUnit val="years"/>
      </c:dateAx>
      <c:valAx>
        <c:axId val="7506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5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58-438C-9471-02AA82FB9747}"/>
            </c:ext>
          </c:extLst>
        </c:ser>
        <c:dLbls>
          <c:showLegendKey val="0"/>
          <c:showVal val="0"/>
          <c:showCatName val="0"/>
          <c:showSerName val="0"/>
          <c:showPercent val="0"/>
          <c:showBubbleSize val="0"/>
        </c:dLbls>
        <c:gapWidth val="150"/>
        <c:axId val="75102464"/>
        <c:axId val="7543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58-438C-9471-02AA82FB9747}"/>
            </c:ext>
          </c:extLst>
        </c:ser>
        <c:dLbls>
          <c:showLegendKey val="0"/>
          <c:showVal val="0"/>
          <c:showCatName val="0"/>
          <c:showSerName val="0"/>
          <c:showPercent val="0"/>
          <c:showBubbleSize val="0"/>
        </c:dLbls>
        <c:marker val="1"/>
        <c:smooth val="0"/>
        <c:axId val="75102464"/>
        <c:axId val="75436416"/>
      </c:lineChart>
      <c:dateAx>
        <c:axId val="75102464"/>
        <c:scaling>
          <c:orientation val="minMax"/>
        </c:scaling>
        <c:delete val="1"/>
        <c:axPos val="b"/>
        <c:numFmt formatCode="ge" sourceLinked="1"/>
        <c:majorTickMark val="none"/>
        <c:minorTickMark val="none"/>
        <c:tickLblPos val="none"/>
        <c:crossAx val="75436416"/>
        <c:crosses val="autoZero"/>
        <c:auto val="1"/>
        <c:lblOffset val="100"/>
        <c:baseTimeUnit val="years"/>
      </c:dateAx>
      <c:valAx>
        <c:axId val="7543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BC-447A-99B4-3D85A64A5590}"/>
            </c:ext>
          </c:extLst>
        </c:ser>
        <c:dLbls>
          <c:showLegendKey val="0"/>
          <c:showVal val="0"/>
          <c:showCatName val="0"/>
          <c:showSerName val="0"/>
          <c:showPercent val="0"/>
          <c:showBubbleSize val="0"/>
        </c:dLbls>
        <c:gapWidth val="150"/>
        <c:axId val="75467776"/>
        <c:axId val="7546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BC-447A-99B4-3D85A64A5590}"/>
            </c:ext>
          </c:extLst>
        </c:ser>
        <c:dLbls>
          <c:showLegendKey val="0"/>
          <c:showVal val="0"/>
          <c:showCatName val="0"/>
          <c:showSerName val="0"/>
          <c:showPercent val="0"/>
          <c:showBubbleSize val="0"/>
        </c:dLbls>
        <c:marker val="1"/>
        <c:smooth val="0"/>
        <c:axId val="75467776"/>
        <c:axId val="75469952"/>
      </c:lineChart>
      <c:dateAx>
        <c:axId val="75467776"/>
        <c:scaling>
          <c:orientation val="minMax"/>
        </c:scaling>
        <c:delete val="1"/>
        <c:axPos val="b"/>
        <c:numFmt formatCode="ge" sourceLinked="1"/>
        <c:majorTickMark val="none"/>
        <c:minorTickMark val="none"/>
        <c:tickLblPos val="none"/>
        <c:crossAx val="75469952"/>
        <c:crosses val="autoZero"/>
        <c:auto val="1"/>
        <c:lblOffset val="100"/>
        <c:baseTimeUnit val="years"/>
      </c:dateAx>
      <c:valAx>
        <c:axId val="7546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6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C7-4C77-B785-BF6126DB59F9}"/>
            </c:ext>
          </c:extLst>
        </c:ser>
        <c:dLbls>
          <c:showLegendKey val="0"/>
          <c:showVal val="0"/>
          <c:showCatName val="0"/>
          <c:showSerName val="0"/>
          <c:showPercent val="0"/>
          <c:showBubbleSize val="0"/>
        </c:dLbls>
        <c:gapWidth val="150"/>
        <c:axId val="77083776"/>
        <c:axId val="7708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C7-4C77-B785-BF6126DB59F9}"/>
            </c:ext>
          </c:extLst>
        </c:ser>
        <c:dLbls>
          <c:showLegendKey val="0"/>
          <c:showVal val="0"/>
          <c:showCatName val="0"/>
          <c:showSerName val="0"/>
          <c:showPercent val="0"/>
          <c:showBubbleSize val="0"/>
        </c:dLbls>
        <c:marker val="1"/>
        <c:smooth val="0"/>
        <c:axId val="77083776"/>
        <c:axId val="77085696"/>
      </c:lineChart>
      <c:dateAx>
        <c:axId val="77083776"/>
        <c:scaling>
          <c:orientation val="minMax"/>
        </c:scaling>
        <c:delete val="1"/>
        <c:axPos val="b"/>
        <c:numFmt formatCode="ge" sourceLinked="1"/>
        <c:majorTickMark val="none"/>
        <c:minorTickMark val="none"/>
        <c:tickLblPos val="none"/>
        <c:crossAx val="77085696"/>
        <c:crosses val="autoZero"/>
        <c:auto val="1"/>
        <c:lblOffset val="100"/>
        <c:baseTimeUnit val="years"/>
      </c:dateAx>
      <c:valAx>
        <c:axId val="7708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8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4910.09</c:v>
                </c:pt>
                <c:pt idx="1">
                  <c:v>3382.93</c:v>
                </c:pt>
                <c:pt idx="2">
                  <c:v>3117.4</c:v>
                </c:pt>
                <c:pt idx="3">
                  <c:v>2619.09</c:v>
                </c:pt>
                <c:pt idx="4">
                  <c:v>3486.42</c:v>
                </c:pt>
              </c:numCache>
            </c:numRef>
          </c:val>
          <c:extLst xmlns:c16r2="http://schemas.microsoft.com/office/drawing/2015/06/chart">
            <c:ext xmlns:c16="http://schemas.microsoft.com/office/drawing/2014/chart" uri="{C3380CC4-5D6E-409C-BE32-E72D297353CC}">
              <c16:uniqueId val="{00000000-673B-4CAD-9394-FEB3E4CB5E42}"/>
            </c:ext>
          </c:extLst>
        </c:ser>
        <c:dLbls>
          <c:showLegendKey val="0"/>
          <c:showVal val="0"/>
          <c:showCatName val="0"/>
          <c:showSerName val="0"/>
          <c:showPercent val="0"/>
          <c:showBubbleSize val="0"/>
        </c:dLbls>
        <c:gapWidth val="150"/>
        <c:axId val="77129216"/>
        <c:axId val="7713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extLst xmlns:c16r2="http://schemas.microsoft.com/office/drawing/2015/06/chart">
            <c:ext xmlns:c16="http://schemas.microsoft.com/office/drawing/2014/chart" uri="{C3380CC4-5D6E-409C-BE32-E72D297353CC}">
              <c16:uniqueId val="{00000001-673B-4CAD-9394-FEB3E4CB5E42}"/>
            </c:ext>
          </c:extLst>
        </c:ser>
        <c:dLbls>
          <c:showLegendKey val="0"/>
          <c:showVal val="0"/>
          <c:showCatName val="0"/>
          <c:showSerName val="0"/>
          <c:showPercent val="0"/>
          <c:showBubbleSize val="0"/>
        </c:dLbls>
        <c:marker val="1"/>
        <c:smooth val="0"/>
        <c:axId val="77129216"/>
        <c:axId val="77131136"/>
      </c:lineChart>
      <c:dateAx>
        <c:axId val="77129216"/>
        <c:scaling>
          <c:orientation val="minMax"/>
        </c:scaling>
        <c:delete val="1"/>
        <c:axPos val="b"/>
        <c:numFmt formatCode="ge" sourceLinked="1"/>
        <c:majorTickMark val="none"/>
        <c:minorTickMark val="none"/>
        <c:tickLblPos val="none"/>
        <c:crossAx val="77131136"/>
        <c:crosses val="autoZero"/>
        <c:auto val="1"/>
        <c:lblOffset val="100"/>
        <c:baseTimeUnit val="years"/>
      </c:dateAx>
      <c:valAx>
        <c:axId val="771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2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17.920000000000002</c:v>
                </c:pt>
                <c:pt idx="1">
                  <c:v>18.16</c:v>
                </c:pt>
                <c:pt idx="2">
                  <c:v>18.03</c:v>
                </c:pt>
                <c:pt idx="3">
                  <c:v>21.45</c:v>
                </c:pt>
                <c:pt idx="4">
                  <c:v>66.62</c:v>
                </c:pt>
              </c:numCache>
            </c:numRef>
          </c:val>
          <c:extLst xmlns:c16r2="http://schemas.microsoft.com/office/drawing/2015/06/chart">
            <c:ext xmlns:c16="http://schemas.microsoft.com/office/drawing/2014/chart" uri="{C3380CC4-5D6E-409C-BE32-E72D297353CC}">
              <c16:uniqueId val="{00000000-1975-48BB-922E-9CCE6077098B}"/>
            </c:ext>
          </c:extLst>
        </c:ser>
        <c:dLbls>
          <c:showLegendKey val="0"/>
          <c:showVal val="0"/>
          <c:showCatName val="0"/>
          <c:showSerName val="0"/>
          <c:showPercent val="0"/>
          <c:showBubbleSize val="0"/>
        </c:dLbls>
        <c:gapWidth val="150"/>
        <c:axId val="76845440"/>
        <c:axId val="7684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extLst xmlns:c16r2="http://schemas.microsoft.com/office/drawing/2015/06/chart">
            <c:ext xmlns:c16="http://schemas.microsoft.com/office/drawing/2014/chart" uri="{C3380CC4-5D6E-409C-BE32-E72D297353CC}">
              <c16:uniqueId val="{00000001-1975-48BB-922E-9CCE6077098B}"/>
            </c:ext>
          </c:extLst>
        </c:ser>
        <c:dLbls>
          <c:showLegendKey val="0"/>
          <c:showVal val="0"/>
          <c:showCatName val="0"/>
          <c:showSerName val="0"/>
          <c:showPercent val="0"/>
          <c:showBubbleSize val="0"/>
        </c:dLbls>
        <c:marker val="1"/>
        <c:smooth val="0"/>
        <c:axId val="76845440"/>
        <c:axId val="76847360"/>
      </c:lineChart>
      <c:dateAx>
        <c:axId val="76845440"/>
        <c:scaling>
          <c:orientation val="minMax"/>
        </c:scaling>
        <c:delete val="1"/>
        <c:axPos val="b"/>
        <c:numFmt formatCode="ge" sourceLinked="1"/>
        <c:majorTickMark val="none"/>
        <c:minorTickMark val="none"/>
        <c:tickLblPos val="none"/>
        <c:crossAx val="76847360"/>
        <c:crosses val="autoZero"/>
        <c:auto val="1"/>
        <c:lblOffset val="100"/>
        <c:baseTimeUnit val="years"/>
      </c:dateAx>
      <c:valAx>
        <c:axId val="768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1171.77</c:v>
                </c:pt>
                <c:pt idx="1">
                  <c:v>1093.51</c:v>
                </c:pt>
                <c:pt idx="2">
                  <c:v>1127.81</c:v>
                </c:pt>
                <c:pt idx="3">
                  <c:v>821.79</c:v>
                </c:pt>
                <c:pt idx="4">
                  <c:v>262.02999999999997</c:v>
                </c:pt>
              </c:numCache>
            </c:numRef>
          </c:val>
          <c:extLst xmlns:c16r2="http://schemas.microsoft.com/office/drawing/2015/06/chart">
            <c:ext xmlns:c16="http://schemas.microsoft.com/office/drawing/2014/chart" uri="{C3380CC4-5D6E-409C-BE32-E72D297353CC}">
              <c16:uniqueId val="{00000000-2229-4AC1-8022-4A322E2DF209}"/>
            </c:ext>
          </c:extLst>
        </c:ser>
        <c:dLbls>
          <c:showLegendKey val="0"/>
          <c:showVal val="0"/>
          <c:showCatName val="0"/>
          <c:showSerName val="0"/>
          <c:showPercent val="0"/>
          <c:showBubbleSize val="0"/>
        </c:dLbls>
        <c:gapWidth val="150"/>
        <c:axId val="76870016"/>
        <c:axId val="7687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extLst xmlns:c16r2="http://schemas.microsoft.com/office/drawing/2015/06/chart">
            <c:ext xmlns:c16="http://schemas.microsoft.com/office/drawing/2014/chart" uri="{C3380CC4-5D6E-409C-BE32-E72D297353CC}">
              <c16:uniqueId val="{00000001-2229-4AC1-8022-4A322E2DF209}"/>
            </c:ext>
          </c:extLst>
        </c:ser>
        <c:dLbls>
          <c:showLegendKey val="0"/>
          <c:showVal val="0"/>
          <c:showCatName val="0"/>
          <c:showSerName val="0"/>
          <c:showPercent val="0"/>
          <c:showBubbleSize val="0"/>
        </c:dLbls>
        <c:marker val="1"/>
        <c:smooth val="0"/>
        <c:axId val="76870016"/>
        <c:axId val="76871936"/>
      </c:lineChart>
      <c:dateAx>
        <c:axId val="76870016"/>
        <c:scaling>
          <c:orientation val="minMax"/>
        </c:scaling>
        <c:delete val="1"/>
        <c:axPos val="b"/>
        <c:numFmt formatCode="ge" sourceLinked="1"/>
        <c:majorTickMark val="none"/>
        <c:minorTickMark val="none"/>
        <c:tickLblPos val="none"/>
        <c:crossAx val="76871936"/>
        <c:crosses val="autoZero"/>
        <c:auto val="1"/>
        <c:lblOffset val="100"/>
        <c:baseTimeUnit val="years"/>
      </c:dateAx>
      <c:valAx>
        <c:axId val="768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9" zoomScaleNormal="100" workbookViewId="0">
      <selection activeCell="CC70" sqref="CC7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島根県　西ノ島町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c r="AE8" s="73"/>
      <c r="AF8" s="73"/>
      <c r="AG8" s="73"/>
      <c r="AH8" s="73"/>
      <c r="AI8" s="73"/>
      <c r="AJ8" s="73"/>
      <c r="AK8" s="4"/>
      <c r="AL8" s="67">
        <f>データ!S6</f>
        <v>2924</v>
      </c>
      <c r="AM8" s="67"/>
      <c r="AN8" s="67"/>
      <c r="AO8" s="67"/>
      <c r="AP8" s="67"/>
      <c r="AQ8" s="67"/>
      <c r="AR8" s="67"/>
      <c r="AS8" s="67"/>
      <c r="AT8" s="66">
        <f>データ!T6</f>
        <v>55.96</v>
      </c>
      <c r="AU8" s="66"/>
      <c r="AV8" s="66"/>
      <c r="AW8" s="66"/>
      <c r="AX8" s="66"/>
      <c r="AY8" s="66"/>
      <c r="AZ8" s="66"/>
      <c r="BA8" s="66"/>
      <c r="BB8" s="66">
        <f>データ!U6</f>
        <v>52.25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22.23</v>
      </c>
      <c r="Q10" s="66"/>
      <c r="R10" s="66"/>
      <c r="S10" s="66"/>
      <c r="T10" s="66"/>
      <c r="U10" s="66"/>
      <c r="V10" s="66"/>
      <c r="W10" s="66">
        <f>データ!Q6</f>
        <v>100</v>
      </c>
      <c r="X10" s="66"/>
      <c r="Y10" s="66"/>
      <c r="Z10" s="66"/>
      <c r="AA10" s="66"/>
      <c r="AB10" s="66"/>
      <c r="AC10" s="66"/>
      <c r="AD10" s="67">
        <f>データ!R6</f>
        <v>3454</v>
      </c>
      <c r="AE10" s="67"/>
      <c r="AF10" s="67"/>
      <c r="AG10" s="67"/>
      <c r="AH10" s="67"/>
      <c r="AI10" s="67"/>
      <c r="AJ10" s="67"/>
      <c r="AK10" s="2"/>
      <c r="AL10" s="67">
        <f>データ!V6</f>
        <v>640</v>
      </c>
      <c r="AM10" s="67"/>
      <c r="AN10" s="67"/>
      <c r="AO10" s="67"/>
      <c r="AP10" s="67"/>
      <c r="AQ10" s="67"/>
      <c r="AR10" s="67"/>
      <c r="AS10" s="67"/>
      <c r="AT10" s="66">
        <f>データ!W6</f>
        <v>0.25</v>
      </c>
      <c r="AU10" s="66"/>
      <c r="AV10" s="66"/>
      <c r="AW10" s="66"/>
      <c r="AX10" s="66"/>
      <c r="AY10" s="66"/>
      <c r="AZ10" s="66"/>
      <c r="BA10" s="66"/>
      <c r="BB10" s="66">
        <f>データ!X6</f>
        <v>2560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325261</v>
      </c>
      <c r="D6" s="33">
        <f t="shared" si="3"/>
        <v>47</v>
      </c>
      <c r="E6" s="33">
        <f t="shared" si="3"/>
        <v>17</v>
      </c>
      <c r="F6" s="33">
        <f t="shared" si="3"/>
        <v>4</v>
      </c>
      <c r="G6" s="33">
        <f t="shared" si="3"/>
        <v>0</v>
      </c>
      <c r="H6" s="33" t="str">
        <f t="shared" si="3"/>
        <v>島根県　西ノ島町</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22.23</v>
      </c>
      <c r="Q6" s="34">
        <f t="shared" si="3"/>
        <v>100</v>
      </c>
      <c r="R6" s="34">
        <f t="shared" si="3"/>
        <v>3454</v>
      </c>
      <c r="S6" s="34">
        <f t="shared" si="3"/>
        <v>2924</v>
      </c>
      <c r="T6" s="34">
        <f t="shared" si="3"/>
        <v>55.96</v>
      </c>
      <c r="U6" s="34">
        <f t="shared" si="3"/>
        <v>52.25</v>
      </c>
      <c r="V6" s="34">
        <f t="shared" si="3"/>
        <v>640</v>
      </c>
      <c r="W6" s="34">
        <f t="shared" si="3"/>
        <v>0.25</v>
      </c>
      <c r="X6" s="34">
        <f t="shared" si="3"/>
        <v>2560</v>
      </c>
      <c r="Y6" s="35">
        <f>IF(Y7="",NA(),Y7)</f>
        <v>68.22</v>
      </c>
      <c r="Z6" s="35">
        <f t="shared" ref="Z6:AH6" si="4">IF(Z7="",NA(),Z7)</f>
        <v>70.06</v>
      </c>
      <c r="AA6" s="35">
        <f t="shared" si="4"/>
        <v>69.400000000000006</v>
      </c>
      <c r="AB6" s="35">
        <f t="shared" si="4"/>
        <v>73.760000000000005</v>
      </c>
      <c r="AC6" s="35">
        <f t="shared" si="4"/>
        <v>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4910.09</v>
      </c>
      <c r="BG6" s="35">
        <f t="shared" ref="BG6:BO6" si="7">IF(BG7="",NA(),BG7)</f>
        <v>3382.93</v>
      </c>
      <c r="BH6" s="35">
        <f t="shared" si="7"/>
        <v>3117.4</v>
      </c>
      <c r="BI6" s="35">
        <f t="shared" si="7"/>
        <v>2619.09</v>
      </c>
      <c r="BJ6" s="35">
        <f t="shared" si="7"/>
        <v>3486.42</v>
      </c>
      <c r="BK6" s="35">
        <f t="shared" si="7"/>
        <v>1716.82</v>
      </c>
      <c r="BL6" s="35">
        <f t="shared" si="7"/>
        <v>1554.05</v>
      </c>
      <c r="BM6" s="35">
        <f t="shared" si="7"/>
        <v>1671.86</v>
      </c>
      <c r="BN6" s="35">
        <f t="shared" si="7"/>
        <v>1673.47</v>
      </c>
      <c r="BO6" s="35">
        <f t="shared" si="7"/>
        <v>1592.72</v>
      </c>
      <c r="BP6" s="34" t="str">
        <f>IF(BP7="","",IF(BP7="-","【-】","【"&amp;SUBSTITUTE(TEXT(BP7,"#,##0.00"),"-","△")&amp;"】"))</f>
        <v>【1,348.09】</v>
      </c>
      <c r="BQ6" s="35">
        <f>IF(BQ7="",NA(),BQ7)</f>
        <v>17.920000000000002</v>
      </c>
      <c r="BR6" s="35">
        <f t="shared" ref="BR6:BZ6" si="8">IF(BR7="",NA(),BR7)</f>
        <v>18.16</v>
      </c>
      <c r="BS6" s="35">
        <f t="shared" si="8"/>
        <v>18.03</v>
      </c>
      <c r="BT6" s="35">
        <f t="shared" si="8"/>
        <v>21.45</v>
      </c>
      <c r="BU6" s="35">
        <f t="shared" si="8"/>
        <v>66.62</v>
      </c>
      <c r="BV6" s="35">
        <f t="shared" si="8"/>
        <v>51.73</v>
      </c>
      <c r="BW6" s="35">
        <f t="shared" si="8"/>
        <v>53.01</v>
      </c>
      <c r="BX6" s="35">
        <f t="shared" si="8"/>
        <v>50.54</v>
      </c>
      <c r="BY6" s="35">
        <f t="shared" si="8"/>
        <v>49.22</v>
      </c>
      <c r="BZ6" s="35">
        <f t="shared" si="8"/>
        <v>53.7</v>
      </c>
      <c r="CA6" s="34" t="str">
        <f>IF(CA7="","",IF(CA7="-","【-】","【"&amp;SUBSTITUTE(TEXT(CA7,"#,##0.00"),"-","△")&amp;"】"))</f>
        <v>【69.80】</v>
      </c>
      <c r="CB6" s="35">
        <f>IF(CB7="",NA(),CB7)</f>
        <v>1171.77</v>
      </c>
      <c r="CC6" s="35">
        <f t="shared" ref="CC6:CK6" si="9">IF(CC7="",NA(),CC7)</f>
        <v>1093.51</v>
      </c>
      <c r="CD6" s="35">
        <f t="shared" si="9"/>
        <v>1127.81</v>
      </c>
      <c r="CE6" s="35">
        <f t="shared" si="9"/>
        <v>821.79</v>
      </c>
      <c r="CF6" s="35">
        <f t="shared" si="9"/>
        <v>262.02999999999997</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38.15</v>
      </c>
      <c r="CN6" s="35">
        <f t="shared" ref="CN6:CV6" si="10">IF(CN7="",NA(),CN7)</f>
        <v>39.630000000000003</v>
      </c>
      <c r="CO6" s="35">
        <f t="shared" si="10"/>
        <v>38.520000000000003</v>
      </c>
      <c r="CP6" s="35">
        <f t="shared" si="10"/>
        <v>40</v>
      </c>
      <c r="CQ6" s="35">
        <f t="shared" si="10"/>
        <v>39.630000000000003</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56.54</v>
      </c>
      <c r="CY6" s="35">
        <f t="shared" ref="CY6:DG6" si="11">IF(CY7="",NA(),CY7)</f>
        <v>51.78</v>
      </c>
      <c r="CZ6" s="35">
        <f t="shared" si="11"/>
        <v>61.34</v>
      </c>
      <c r="DA6" s="35">
        <f t="shared" si="11"/>
        <v>61.72</v>
      </c>
      <c r="DB6" s="35">
        <f t="shared" si="11"/>
        <v>61.41</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x14ac:dyDescent="0.15">
      <c r="A7" s="28"/>
      <c r="B7" s="37">
        <v>2016</v>
      </c>
      <c r="C7" s="37">
        <v>325261</v>
      </c>
      <c r="D7" s="37">
        <v>47</v>
      </c>
      <c r="E7" s="37">
        <v>17</v>
      </c>
      <c r="F7" s="37">
        <v>4</v>
      </c>
      <c r="G7" s="37">
        <v>0</v>
      </c>
      <c r="H7" s="37" t="s">
        <v>109</v>
      </c>
      <c r="I7" s="37" t="s">
        <v>110</v>
      </c>
      <c r="J7" s="37" t="s">
        <v>111</v>
      </c>
      <c r="K7" s="37" t="s">
        <v>112</v>
      </c>
      <c r="L7" s="37" t="s">
        <v>113</v>
      </c>
      <c r="M7" s="37"/>
      <c r="N7" s="38" t="s">
        <v>114</v>
      </c>
      <c r="O7" s="38" t="s">
        <v>115</v>
      </c>
      <c r="P7" s="38">
        <v>22.23</v>
      </c>
      <c r="Q7" s="38">
        <v>100</v>
      </c>
      <c r="R7" s="38">
        <v>3454</v>
      </c>
      <c r="S7" s="38">
        <v>2924</v>
      </c>
      <c r="T7" s="38">
        <v>55.96</v>
      </c>
      <c r="U7" s="38">
        <v>52.25</v>
      </c>
      <c r="V7" s="38">
        <v>640</v>
      </c>
      <c r="W7" s="38">
        <v>0.25</v>
      </c>
      <c r="X7" s="38">
        <v>2560</v>
      </c>
      <c r="Y7" s="38">
        <v>68.22</v>
      </c>
      <c r="Z7" s="38">
        <v>70.06</v>
      </c>
      <c r="AA7" s="38">
        <v>69.400000000000006</v>
      </c>
      <c r="AB7" s="38">
        <v>73.760000000000005</v>
      </c>
      <c r="AC7" s="38">
        <v>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4910.09</v>
      </c>
      <c r="BG7" s="38">
        <v>3382.93</v>
      </c>
      <c r="BH7" s="38">
        <v>3117.4</v>
      </c>
      <c r="BI7" s="38">
        <v>2619.09</v>
      </c>
      <c r="BJ7" s="38">
        <v>3486.42</v>
      </c>
      <c r="BK7" s="38">
        <v>1716.82</v>
      </c>
      <c r="BL7" s="38">
        <v>1554.05</v>
      </c>
      <c r="BM7" s="38">
        <v>1671.86</v>
      </c>
      <c r="BN7" s="38">
        <v>1673.47</v>
      </c>
      <c r="BO7" s="38">
        <v>1592.72</v>
      </c>
      <c r="BP7" s="38">
        <v>1348.09</v>
      </c>
      <c r="BQ7" s="38">
        <v>17.920000000000002</v>
      </c>
      <c r="BR7" s="38">
        <v>18.16</v>
      </c>
      <c r="BS7" s="38">
        <v>18.03</v>
      </c>
      <c r="BT7" s="38">
        <v>21.45</v>
      </c>
      <c r="BU7" s="38">
        <v>66.62</v>
      </c>
      <c r="BV7" s="38">
        <v>51.73</v>
      </c>
      <c r="BW7" s="38">
        <v>53.01</v>
      </c>
      <c r="BX7" s="38">
        <v>50.54</v>
      </c>
      <c r="BY7" s="38">
        <v>49.22</v>
      </c>
      <c r="BZ7" s="38">
        <v>53.7</v>
      </c>
      <c r="CA7" s="38">
        <v>69.8</v>
      </c>
      <c r="CB7" s="38">
        <v>1171.77</v>
      </c>
      <c r="CC7" s="38">
        <v>1093.51</v>
      </c>
      <c r="CD7" s="38">
        <v>1127.81</v>
      </c>
      <c r="CE7" s="38">
        <v>821.79</v>
      </c>
      <c r="CF7" s="38">
        <v>262.02999999999997</v>
      </c>
      <c r="CG7" s="38">
        <v>310.47000000000003</v>
      </c>
      <c r="CH7" s="38">
        <v>299.39</v>
      </c>
      <c r="CI7" s="38">
        <v>320.36</v>
      </c>
      <c r="CJ7" s="38">
        <v>332.02</v>
      </c>
      <c r="CK7" s="38">
        <v>300.35000000000002</v>
      </c>
      <c r="CL7" s="38">
        <v>232.54</v>
      </c>
      <c r="CM7" s="38">
        <v>38.15</v>
      </c>
      <c r="CN7" s="38">
        <v>39.630000000000003</v>
      </c>
      <c r="CO7" s="38">
        <v>38.520000000000003</v>
      </c>
      <c r="CP7" s="38">
        <v>40</v>
      </c>
      <c r="CQ7" s="38">
        <v>39.630000000000003</v>
      </c>
      <c r="CR7" s="38">
        <v>36.67</v>
      </c>
      <c r="CS7" s="38">
        <v>36.200000000000003</v>
      </c>
      <c r="CT7" s="38">
        <v>34.74</v>
      </c>
      <c r="CU7" s="38">
        <v>36.65</v>
      </c>
      <c r="CV7" s="38">
        <v>37.72</v>
      </c>
      <c r="CW7" s="38">
        <v>42.17</v>
      </c>
      <c r="CX7" s="38">
        <v>56.54</v>
      </c>
      <c r="CY7" s="38">
        <v>51.78</v>
      </c>
      <c r="CZ7" s="38">
        <v>61.34</v>
      </c>
      <c r="DA7" s="38">
        <v>61.72</v>
      </c>
      <c r="DB7" s="38">
        <v>61.41</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