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<sst xmlns="http://schemas.openxmlformats.org/spreadsheetml/2006/main" count="244" uniqueCount="125">
  <si>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</si>
  <si>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</si>
  <si>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</si>
  <si>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</si>
  <si>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</si>
  <si>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</si>
  <si>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</si>
  <si>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</si>
  <si>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</si>
  <si>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</si>
  <si>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</si>
  <si>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</si>
  <si>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</si>
  <si>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</si>
  <si>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</si>
  <si>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</si>
  <si>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</si>
  <si>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</si>
  <si>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</si>
  <si>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</si>
  <si>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</si>
  <si>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</si>
  <si>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</si>
  <si>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</si>
  <si>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</si>
  <si>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</si>
  <si>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</si>
  <si>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</si>
  <si>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</si>
  <si>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</si>
  <si>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</si>
  <si>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</si>
  <si>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</si>
  <si>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</si>
  <si>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</si>
  <si>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</si>
  <si>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</si>
  <si>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</si>
  <si>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</si>
  <si>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</si>
  <si>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</si>
  <si>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</si>
  <si>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</si>
  <si>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</si>
  <si>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</si>
  <si>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</si>
  <si>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</si>
  <si>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</si>
  <si>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</si>
  <si>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</si>
  <si>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</si>
  <si>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</si>
  <si>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</si>
  <si>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</si>
  <si>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</si>
  <si>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</si>
  <si>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</si>
  <si>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</si>
  <si>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</si>
  <si>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</si>
  <si>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</si>
  <si>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</si>
  <si>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</si>
  <si>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</si>
  <si>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</si>
  <si>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</si>
  <si>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</si>
  <si>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</si>
  <si>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</si>
  <si>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</si>
  <si>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</si>
  <si>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</si>
  <si>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</si>
  <si>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</si>
  <si>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</si>
  <si>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</si>
  <si>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</si>
  <si>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</si>
  <si>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</si>
  <si>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</si>
  <si>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</si>
  <si>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</si>
  <si>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</si>
  <si>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</si>
  <si>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</si>
  <si>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</si>
  <si>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</si>
  <si>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</si>
  <si>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</si>
  <si>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</si>
  <si>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</si>
  <si>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</si>
  <si>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</si>
  <si>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</si>
  <si>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</si>
  <si>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</si>
  <si>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</si>
  <si>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</si>
  <si>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</si>
  <si>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</si>
  <si>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</si>
  <si>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</si>
  <si>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</si>
  <si>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</si>
  <si>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</si>
  <si>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</si>
  <si>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</si>
  <si>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</si>
  <si>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</si>
  <si>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</si>
  <si>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島根県　津和野町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</si>
  <si>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</si>
  <si>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</si>
  <si>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</si>
  <si>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</si>
  <si>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</si>
  <si>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</si>
  <si>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</si>
  <si>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</si>
  <si>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</si>
  <si>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</si>
  <si>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</si>
  <si>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類似団体と比較しても、当町の施設規模は小規模であり、使用料金収入にも限界があるため、経営状況は厳しい状況にある。
　このため、使用料金収入により補えない費用については、一般会計繰入金で補填している状況にある。</t>
    <phoneticPr fontId="4"/>
  </si>
  <si>
    <t>　管渠については、平成１５年に布設されたものが最も古く、現在伏せるから１４年が経過しているが、管渠の標準耐用年数は５０年であり、早急に更新が必要ではない状況であるため、現在のところ更新等の計画はない。
　今後は、定期的に点検等を実施し、管渠等施設の長寿命化を図っていく計画である。</t>
    <phoneticPr fontId="4"/>
  </si>
  <si>
    <t>　類似団体と比較すると、経営状況は厳しい状態にあると判断されるが、すでに整備も完了し、水洗化率も１００％となっている状況であるので、これ以上の好転は見込めないのが現状である。
　今後は、維持管理費の削減に努め、料金改定についても検討を行っていく予定である。なお、改定時期は下水道の使用料と統一料金であることから、時期を合わせて行う予定である。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</si>
</sst>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06752"/>
        <c:axId val="1561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06752"/>
        <c:axId val="156108672"/>
      </c:lineChart>
      <c:dateAx>
        <c:axId val="1561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108672"/>
        <c:crosses val="autoZero"/>
        <c:auto val="1"/>
        <c:lblOffset val="100"/>
        <c:baseTimeUnit val="years"/>
      </c:dateAx>
      <c:valAx>
        <c:axId val="1561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10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52.17</c:v>
                </c:pt>
                <c:pt idx="1">
                  <c:v>60.87</c:v>
                </c:pt>
                <c:pt idx="2">
                  <c:v>60.87</c:v>
                </c:pt>
                <c:pt idx="3">
                  <c:v>60.87</c:v>
                </c:pt>
                <c:pt idx="4">
                  <c:v>82.61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82784"/>
        <c:axId val="15819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2784"/>
        <c:axId val="158193152"/>
      </c:lineChart>
      <c:dateAx>
        <c:axId val="15818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193152"/>
        <c:crosses val="autoZero"/>
        <c:auto val="1"/>
        <c:lblOffset val="100"/>
        <c:baseTimeUnit val="years"/>
      </c:dateAx>
      <c:valAx>
        <c:axId val="15819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1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1072"/>
        <c:axId val="15822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11072"/>
        <c:axId val="158229632"/>
      </c:lineChart>
      <c:dateAx>
        <c:axId val="15821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229632"/>
        <c:crosses val="autoZero"/>
        <c:auto val="1"/>
        <c:lblOffset val="100"/>
        <c:baseTimeUnit val="years"/>
      </c:dateAx>
      <c:valAx>
        <c:axId val="15822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21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100.99</c:v>
                </c:pt>
                <c:pt idx="1">
                  <c:v>100.84</c:v>
                </c:pt>
                <c:pt idx="2">
                  <c:v>97.97</c:v>
                </c:pt>
                <c:pt idx="3">
                  <c:v>101.75</c:v>
                </c:pt>
                <c:pt idx="4">
                  <c:v>97.77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47072"/>
        <c:axId val="15615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47072"/>
        <c:axId val="156153344"/>
      </c:lineChart>
      <c:dateAx>
        <c:axId val="15614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153344"/>
        <c:crosses val="autoZero"/>
        <c:auto val="1"/>
        <c:lblOffset val="100"/>
        <c:baseTimeUnit val="years"/>
      </c:dateAx>
      <c:valAx>
        <c:axId val="15615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14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8160"/>
        <c:axId val="1579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48160"/>
        <c:axId val="157950336"/>
      </c:lineChart>
      <c:dateAx>
        <c:axId val="15794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50336"/>
        <c:crosses val="autoZero"/>
        <c:auto val="1"/>
        <c:lblOffset val="100"/>
        <c:baseTimeUnit val="years"/>
      </c:dateAx>
      <c:valAx>
        <c:axId val="1579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4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72352"/>
        <c:axId val="15799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72352"/>
        <c:axId val="157990912"/>
      </c:lineChart>
      <c:dateAx>
        <c:axId val="1579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90912"/>
        <c:crosses val="autoZero"/>
        <c:auto val="1"/>
        <c:lblOffset val="100"/>
        <c:baseTimeUnit val="years"/>
      </c:dateAx>
      <c:valAx>
        <c:axId val="15799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68896"/>
        <c:axId val="1419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68896"/>
        <c:axId val="141970816"/>
      </c:lineChart>
      <c:dateAx>
        <c:axId val="14196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970816"/>
        <c:crosses val="autoZero"/>
        <c:auto val="1"/>
        <c:lblOffset val="100"/>
        <c:baseTimeUnit val="years"/>
      </c:dateAx>
      <c:valAx>
        <c:axId val="14197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96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01280"/>
        <c:axId val="1420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01280"/>
        <c:axId val="142003200"/>
      </c:lineChart>
      <c:dateAx>
        <c:axId val="14200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003200"/>
        <c:crosses val="autoZero"/>
        <c:auto val="1"/>
        <c:lblOffset val="100"/>
        <c:baseTimeUnit val="years"/>
      </c:dateAx>
      <c:valAx>
        <c:axId val="1420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00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91136"/>
        <c:axId val="1560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91136"/>
        <c:axId val="156093056"/>
      </c:lineChart>
      <c:dateAx>
        <c:axId val="15609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93056"/>
        <c:crosses val="autoZero"/>
        <c:auto val="1"/>
        <c:lblOffset val="100"/>
        <c:baseTimeUnit val="years"/>
      </c:dateAx>
      <c:valAx>
        <c:axId val="1560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9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53.88</c:v>
                </c:pt>
                <c:pt idx="1">
                  <c:v>53.89</c:v>
                </c:pt>
                <c:pt idx="2">
                  <c:v>58.52</c:v>
                </c:pt>
                <c:pt idx="3">
                  <c:v>40.72</c:v>
                </c:pt>
                <c:pt idx="4">
                  <c:v>57.83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89600"/>
        <c:axId val="1580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89600"/>
        <c:axId val="158091520"/>
      </c:lineChart>
      <c:dateAx>
        <c:axId val="15808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091520"/>
        <c:crosses val="autoZero"/>
        <c:auto val="1"/>
        <c:lblOffset val="100"/>
        <c:baseTimeUnit val="years"/>
      </c:dateAx>
      <c:valAx>
        <c:axId val="1580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08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312.27</c:v>
                </c:pt>
                <c:pt idx="1">
                  <c:v>296.20999999999998</c:v>
                </c:pt>
                <c:pt idx="2">
                  <c:v>280.22000000000003</c:v>
                </c:pt>
                <c:pt idx="3">
                  <c:v>404.44</c:v>
                </c:pt>
                <c:pt idx="4">
                  <c:v>283.27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58848"/>
        <c:axId val="15816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58848"/>
        <c:axId val="158160768"/>
      </c:lineChart>
      <c:dateAx>
        <c:axId val="15815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160768"/>
        <c:crosses val="autoZero"/>
        <c:auto val="1"/>
        <c:lblOffset val="100"/>
        <c:baseTimeUnit val="years"/>
      </c:dateAx>
      <c:valAx>
        <c:axId val="15816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15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13" zoomScale="40" zoomScaleNormal="40" workbookViewId="0">
      <selection activeCell="DE47" sqref="DE47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島根県　津和野町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4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F3</v>
      </c>
      <c r="X8" s="72"/>
      <c r="Y8" s="72"/>
      <c r="Z8" s="72"/>
      <c r="AA8" s="72"/>
      <c r="AB8" s="72"/>
      <c r="AC8" s="72"/>
      <c r="AD8" s="73"/>
      <c r="AE8" s="73"/>
      <c r="AF8" s="73"/>
      <c r="AG8" s="73"/>
      <c r="AH8" s="73"/>
      <c r="AI8" s="73"/>
      <c r="AJ8" s="73"/>
      <c r="AK8" s="4"/>
      <c r="AL8" s="69">
        <f>データ!S6</f>
        <v>7761</v>
      </c>
      <c r="AM8" s="69"/>
      <c r="AN8" s="69"/>
      <c r="AO8" s="69"/>
      <c r="AP8" s="69"/>
      <c r="AQ8" s="69"/>
      <c r="AR8" s="69"/>
      <c r="AS8" s="69"/>
      <c r="AT8" s="68">
        <f>データ!T6</f>
        <v>307.02999999999997</v>
      </c>
      <c r="AU8" s="68"/>
      <c r="AV8" s="68"/>
      <c r="AW8" s="68"/>
      <c r="AX8" s="68"/>
      <c r="AY8" s="68"/>
      <c r="AZ8" s="68"/>
      <c r="BA8" s="68"/>
      <c r="BB8" s="68">
        <f>データ!U6</f>
        <v>25.28</v>
      </c>
      <c r="BC8" s="68"/>
      <c r="BD8" s="68"/>
      <c r="BE8" s="68"/>
      <c r="BF8" s="68"/>
      <c r="BG8" s="68"/>
      <c r="BH8" s="68"/>
      <c r="BI8" s="68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4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4"/>
      <c r="BK9" s="4"/>
      <c r="BL9" s="66" t="s">
        <v>20</v>
      </c>
      <c r="BM9" s="67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3132</v>
      </c>
      <c r="AE10" s="69"/>
      <c r="AF10" s="69"/>
      <c r="AG10" s="69"/>
      <c r="AH10" s="69"/>
      <c r="AI10" s="69"/>
      <c r="AJ10" s="69"/>
      <c r="AK10" s="2"/>
      <c r="AL10" s="69">
        <f>データ!V6</f>
        <v>54</v>
      </c>
      <c r="AM10" s="69"/>
      <c r="AN10" s="69"/>
      <c r="AO10" s="69"/>
      <c r="AP10" s="69"/>
      <c r="AQ10" s="69"/>
      <c r="AR10" s="69"/>
      <c r="AS10" s="69"/>
      <c r="AT10" s="68">
        <f>データ!W6</f>
        <v>0.13</v>
      </c>
      <c r="AU10" s="68"/>
      <c r="AV10" s="68"/>
      <c r="AW10" s="68"/>
      <c r="AX10" s="68"/>
      <c r="AY10" s="68"/>
      <c r="AZ10" s="68"/>
      <c r="BA10" s="68"/>
      <c r="BB10" s="68">
        <f>データ!X6</f>
        <v>415.38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325015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島根県　津和野町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</v>
      </c>
      <c r="Q6" s="34">
        <f t="shared" si="3"/>
        <v>100</v>
      </c>
      <c r="R6" s="34">
        <f t="shared" si="3"/>
        <v>3132</v>
      </c>
      <c r="S6" s="34">
        <f t="shared" si="3"/>
        <v>7761</v>
      </c>
      <c r="T6" s="34">
        <f t="shared" si="3"/>
        <v>307.02999999999997</v>
      </c>
      <c r="U6" s="34">
        <f t="shared" si="3"/>
        <v>25.28</v>
      </c>
      <c r="V6" s="34">
        <f t="shared" si="3"/>
        <v>54</v>
      </c>
      <c r="W6" s="34">
        <f t="shared" si="3"/>
        <v>0.13</v>
      </c>
      <c r="X6" s="34">
        <f t="shared" si="3"/>
        <v>415.38</v>
      </c>
      <c r="Y6" s="35">
        <f>IF(Y7="",NA(),Y7)</f>
        <v>100.99</v>
      </c>
      <c r="Z6" s="35">
        <f t="shared" ref="Z6:AH6" si="4">IF(Z7="",NA(),Z7)</f>
        <v>100.84</v>
      </c>
      <c r="AA6" s="35">
        <f t="shared" si="4"/>
        <v>97.97</v>
      </c>
      <c r="AB6" s="35">
        <f t="shared" si="4"/>
        <v>101.75</v>
      </c>
      <c r="AC6" s="35">
        <f t="shared" si="4"/>
        <v>97.77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53.88</v>
      </c>
      <c r="BR6" s="35">
        <f t="shared" ref="BR6:BZ6" si="8">IF(BR7="",NA(),BR7)</f>
        <v>53.89</v>
      </c>
      <c r="BS6" s="35">
        <f t="shared" si="8"/>
        <v>58.52</v>
      </c>
      <c r="BT6" s="35">
        <f t="shared" si="8"/>
        <v>40.72</v>
      </c>
      <c r="BU6" s="35">
        <f t="shared" si="8"/>
        <v>57.83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312.27</v>
      </c>
      <c r="CC6" s="35">
        <f t="shared" ref="CC6:CK6" si="9">IF(CC7="",NA(),CC7)</f>
        <v>296.20999999999998</v>
      </c>
      <c r="CD6" s="35">
        <f t="shared" si="9"/>
        <v>280.22000000000003</v>
      </c>
      <c r="CE6" s="35">
        <f t="shared" si="9"/>
        <v>404.44</v>
      </c>
      <c r="CF6" s="35">
        <f t="shared" si="9"/>
        <v>283.27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52.17</v>
      </c>
      <c r="CN6" s="35">
        <f t="shared" ref="CN6:CV6" si="10">IF(CN7="",NA(),CN7)</f>
        <v>60.87</v>
      </c>
      <c r="CO6" s="35">
        <f t="shared" si="10"/>
        <v>60.87</v>
      </c>
      <c r="CP6" s="35">
        <f t="shared" si="10"/>
        <v>60.87</v>
      </c>
      <c r="CQ6" s="35">
        <f t="shared" si="10"/>
        <v>82.61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325015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0.7</v>
      </c>
      <c r="Q7" s="38">
        <v>100</v>
      </c>
      <c r="R7" s="38">
        <v>3132</v>
      </c>
      <c r="S7" s="38">
        <v>7761</v>
      </c>
      <c r="T7" s="38">
        <v>307.02999999999997</v>
      </c>
      <c r="U7" s="38">
        <v>25.28</v>
      </c>
      <c r="V7" s="38">
        <v>54</v>
      </c>
      <c r="W7" s="38">
        <v>0.13</v>
      </c>
      <c r="X7" s="38">
        <v>415.38</v>
      </c>
      <c r="Y7" s="38">
        <v>100.99</v>
      </c>
      <c r="Z7" s="38">
        <v>100.84</v>
      </c>
      <c r="AA7" s="38">
        <v>97.97</v>
      </c>
      <c r="AB7" s="38">
        <v>101.75</v>
      </c>
      <c r="AC7" s="38">
        <v>97.77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53.88</v>
      </c>
      <c r="BR7" s="38">
        <v>53.89</v>
      </c>
      <c r="BS7" s="38">
        <v>58.52</v>
      </c>
      <c r="BT7" s="38">
        <v>40.72</v>
      </c>
      <c r="BU7" s="38">
        <v>57.83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312.27</v>
      </c>
      <c r="CC7" s="38">
        <v>296.20999999999998</v>
      </c>
      <c r="CD7" s="38">
        <v>280.22000000000003</v>
      </c>
      <c r="CE7" s="38">
        <v>404.44</v>
      </c>
      <c r="CF7" s="38">
        <v>283.27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52.17</v>
      </c>
      <c r="CN7" s="38">
        <v>60.87</v>
      </c>
      <c r="CO7" s="38">
        <v>60.87</v>
      </c>
      <c r="CP7" s="38">
        <v>60.87</v>
      </c>
      <c r="CQ7" s="38">
        <v>82.61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2018-02-07T10:24:45Z</cp:lastPrinted>
  <dcterms:created xsi:type="dcterms:W3CDTF">2017-12-25T02:31:43Z</dcterms:created>
  <dcterms:modified xsi:type="dcterms:W3CDTF">2018-02-07T10:24:46Z</dcterms:modified>
  <cp:category/>
</cp:coreProperties>
</file>