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14 津和野町\"/>
    </mc:Choice>
  </mc:AlternateContent>
  <workbookProtection workbookAlgorithmName="SHA-512" workbookHashValue="79IZkKmjRPiqFRzZjWkadpky58JdGyNZnQIVZwNEq7Wp2yuvSeju/54uXaQk3i5eIvixRBbKk9oG07HbaiYL5A==" workbookSaltValue="SAtxDneioT3YcYUXz0/QTQ==" workbookSpinCount="100000"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P10" i="4"/>
  <c r="I10" i="4"/>
  <c r="AT8"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<sst xmlns="http://schemas.openxmlformats.org/spreadsheetml/2006/main" count="239" uniqueCount="125">
  <si>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</si>
  <si>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</si>
  <si>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</si>
  <si>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</si>
  <si>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</si>
  <si>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</si>
  <si>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</si>
  <si>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</si>
  <si>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</si>
  <si>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</si>
  <si>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</si>
  <si>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</si>
  <si>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</si>
  <si>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</si>
  <si>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</si>
  <si>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</si>
  <si>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</si>
  <si>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</si>
  <si>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</si>
  <si>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</si>
  <si>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</si>
  <si>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</si>
  <si>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</si>
  <si>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</si>
  <si>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</si>
  <si>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</si>
  <si>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</si>
  <si>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</si>
  <si>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</si>
  <si>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</si>
  <si>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</si>
  <si>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</si>
  <si>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</si>
  <si>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</si>
  <si>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</si>
  <si>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</si>
  <si>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</si>
  <si>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</si>
  <si>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</si>
  <si>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</si>
  <si>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</si>
  <si>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</si>
  <si>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</si>
  <si>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</si>
  <si>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</si>
  <si>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</si>
  <si>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</si>
  <si>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</si>
  <si>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</si>
  <si>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</si>
  <si>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</si>
  <si>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</si>
  <si>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</si>
  <si>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</si>
  <si>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</si>
  <si>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</si>
  <si>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</si>
  <si>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</si>
  <si>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</si>
  <si>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</si>
  <si>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</si>
  <si>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</si>
  <si>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</si>
  <si>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</si>
  <si>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</si>
  <si>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</si>
  <si>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</si>
  <si>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</si>
  <si>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</si>
  <si>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</si>
  <si>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</si>
  <si>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</si>
  <si>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</si>
  <si>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</si>
  <si>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</si>
  <si>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</si>
  <si>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</si>
  <si>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</si>
  <si>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</si>
  <si>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</si>
  <si>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</si>
  <si>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</si>
  <si>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</si>
  <si>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</si>
  <si>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</si>
  <si>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</si>
  <si>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</si>
  <si>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</si>
  <si>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</si>
  <si>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</si>
  <si>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</si>
  <si>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</si>
  <si>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</si>
  <si>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</si>
  <si>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</si>
  <si>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</si>
  <si>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</si>
  <si>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</si>
  <si>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</si>
  <si>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</si>
  <si>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</si>
  <si>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</si>
  <si>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</si>
  <si>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</si>
  <si>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</si>
  <si>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</si>
  <si>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</si>
  <si>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</si>
  <si>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</si>
  <si>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</si>
  <si>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津和野町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</si>
  <si>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</si>
  <si>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</si>
  <si>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</si>
  <si>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</si>
  <si>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</si>
  <si>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</si>
  <si>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</si>
  <si>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</si>
  <si>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</si>
  <si>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</si>
  <si>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</si>
  <si>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当町にある２処理区のうち、津和野処理区については現在も未普及解消のため整備を継続的に実施している状況である。
　現在は、使用料金収入により補えない費用については、一般会計繰入金により補填を行っている状況であり、今後は、企業債発行額及び償還額が増加していくことから、経営状況は厳しくなることが想定される。
　整備の進捗とともに料金収入の増加が見込まれるが、既整備区域の接続率が低い地域もあることから、接続率アップ（料金収入の増加）に向け、町民への加入促進をより一層行っていく必要がある。</t>
    <phoneticPr fontId="4"/>
  </si>
  <si>
    <t>　管渠については、平成７年に布設されたものが最も古く、現在布設から２２年が経過しているが、管渠の標準対応年数は５０年であり、早急に更新が必要ではない状況である。
　今後は、定期的な点検等を実施し、管渠等施設の長寿命化を図っていく計画である。</t>
    <phoneticPr fontId="4"/>
  </si>
  <si>
    <t>　今後、経営状態が厳しくなっていくことが想定されるので、接続率アップ（料金収入の増加）に向けて、町民への加入促進をより一層行っていく必要がある。
　料金改定については、整備完了後、加入率が上昇した段階で経営状況を鑑み検討する。改定時期は農業集落排水の使用料と統一料金であることから、時期を合わせて行う予定である。
　事業計画についても、処理区面積の縮小を含め、現在検討中である。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</si>
</sst>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9F-4D8C-AD65-09F939670FF6}"/>
            </c:ext>
          </c:extLst>
        </c:ser>
        <c:dLbls>
          <c:showLegendKey val="0"/>
          <c:showVal val="0"/>
          <c:showCatName val="0"/>
          <c:showSerName val="0"/>
          <c:showPercent val="0"/>
          <c:showBubbleSize val="0"/>
        </c:dLbls>
        <c:gapWidth val="150"/>
        <c:axId val="84105856"/>
        <c:axId val="841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extLst>
            <c:ext xmlns:c16="http://schemas.microsoft.com/office/drawing/2014/chart" uri="{C3380CC4-5D6E-409C-BE32-E72D297353CC}">
              <c16:uniqueId val="{00000001-589F-4D8C-AD65-09F939670FF6}"/>
            </c:ext>
          </c:extLst>
        </c:ser>
        <c:dLbls>
          <c:showLegendKey val="0"/>
          <c:showVal val="0"/>
          <c:showCatName val="0"/>
          <c:showSerName val="0"/>
          <c:showPercent val="0"/>
          <c:showBubbleSize val="0"/>
        </c:dLbls>
        <c:marker val="1"/>
        <c:smooth val="0"/>
        <c:axId val="84105856"/>
        <c:axId val="84120320"/>
      </c:lineChart>
      <c:dateAx>
        <c:axId val="84105856"/>
        <c:scaling>
          <c:orientation val="minMax"/>
        </c:scaling>
        <c:delete val="1"/>
        <c:axPos val="b"/>
        <c:numFmt formatCode="ge" sourceLinked="1"/>
        <c:majorTickMark val="none"/>
        <c:minorTickMark val="none"/>
        <c:tickLblPos val="none"/>
        <c:crossAx val="84120320"/>
        <c:crosses val="autoZero"/>
        <c:auto val="1"/>
        <c:lblOffset val="100"/>
        <c:baseTimeUnit val="years"/>
      </c:dateAx>
      <c:valAx>
        <c:axId val="841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34.85</c:v>
                </c:pt>
                <c:pt idx="1">
                  <c:v>36.78</c:v>
                </c:pt>
                <c:pt idx="2">
                  <c:v>38.19</c:v>
                </c:pt>
                <c:pt idx="3">
                  <c:v>37.89</c:v>
                </c:pt>
                <c:pt idx="4">
                  <c:v>34.68</c:v>
                </c:pt>
              </c:numCache>
            </c:numRef>
          </c:val>
          <c:extLst>
            <c:ext xmlns:c16="http://schemas.microsoft.com/office/drawing/2014/chart" uri="{C3380CC4-5D6E-409C-BE32-E72D297353CC}">
              <c16:uniqueId val="{00000000-5370-41DF-9AB5-0C62C73C1A89}"/>
            </c:ext>
          </c:extLst>
        </c:ser>
        <c:dLbls>
          <c:showLegendKey val="0"/>
          <c:showVal val="0"/>
          <c:showCatName val="0"/>
          <c:showSerName val="0"/>
          <c:showPercent val="0"/>
          <c:showBubbleSize val="0"/>
        </c:dLbls>
        <c:gapWidth val="150"/>
        <c:axId val="91520384"/>
        <c:axId val="915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extLst>
            <c:ext xmlns:c16="http://schemas.microsoft.com/office/drawing/2014/chart" uri="{C3380CC4-5D6E-409C-BE32-E72D297353CC}">
              <c16:uniqueId val="{00000001-5370-41DF-9AB5-0C62C73C1A89}"/>
            </c:ext>
          </c:extLst>
        </c:ser>
        <c:dLbls>
          <c:showLegendKey val="0"/>
          <c:showVal val="0"/>
          <c:showCatName val="0"/>
          <c:showSerName val="0"/>
          <c:showPercent val="0"/>
          <c:showBubbleSize val="0"/>
        </c:dLbls>
        <c:marker val="1"/>
        <c:smooth val="0"/>
        <c:axId val="91520384"/>
        <c:axId val="91530752"/>
      </c:lineChart>
      <c:dateAx>
        <c:axId val="91520384"/>
        <c:scaling>
          <c:orientation val="minMax"/>
        </c:scaling>
        <c:delete val="1"/>
        <c:axPos val="b"/>
        <c:numFmt formatCode="ge" sourceLinked="1"/>
        <c:majorTickMark val="none"/>
        <c:minorTickMark val="none"/>
        <c:tickLblPos val="none"/>
        <c:crossAx val="91530752"/>
        <c:crosses val="autoZero"/>
        <c:auto val="1"/>
        <c:lblOffset val="100"/>
        <c:baseTimeUnit val="years"/>
      </c:dateAx>
      <c:valAx>
        <c:axId val="915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61.56</c:v>
                </c:pt>
                <c:pt idx="1">
                  <c:v>62.34</c:v>
                </c:pt>
                <c:pt idx="2">
                  <c:v>63.95</c:v>
                </c:pt>
                <c:pt idx="3">
                  <c:v>64.650000000000006</c:v>
                </c:pt>
                <c:pt idx="4">
                  <c:v>63.43</c:v>
                </c:pt>
              </c:numCache>
            </c:numRef>
          </c:val>
          <c:extLst>
            <c:ext xmlns:c16="http://schemas.microsoft.com/office/drawing/2014/chart" uri="{C3380CC4-5D6E-409C-BE32-E72D297353CC}">
              <c16:uniqueId val="{00000000-89BE-431E-88C8-F49F760AB855}"/>
            </c:ext>
          </c:extLst>
        </c:ser>
        <c:dLbls>
          <c:showLegendKey val="0"/>
          <c:showVal val="0"/>
          <c:showCatName val="0"/>
          <c:showSerName val="0"/>
          <c:showPercent val="0"/>
          <c:showBubbleSize val="0"/>
        </c:dLbls>
        <c:gapWidth val="150"/>
        <c:axId val="91540480"/>
        <c:axId val="928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extLst>
            <c:ext xmlns:c16="http://schemas.microsoft.com/office/drawing/2014/chart" uri="{C3380CC4-5D6E-409C-BE32-E72D297353CC}">
              <c16:uniqueId val="{00000001-89BE-431E-88C8-F49F760AB855}"/>
            </c:ext>
          </c:extLst>
        </c:ser>
        <c:dLbls>
          <c:showLegendKey val="0"/>
          <c:showVal val="0"/>
          <c:showCatName val="0"/>
          <c:showSerName val="0"/>
          <c:showPercent val="0"/>
          <c:showBubbleSize val="0"/>
        </c:dLbls>
        <c:marker val="1"/>
        <c:smooth val="0"/>
        <c:axId val="91540480"/>
        <c:axId val="92886144"/>
      </c:lineChart>
      <c:dateAx>
        <c:axId val="91540480"/>
        <c:scaling>
          <c:orientation val="minMax"/>
        </c:scaling>
        <c:delete val="1"/>
        <c:axPos val="b"/>
        <c:numFmt formatCode="ge" sourceLinked="1"/>
        <c:majorTickMark val="none"/>
        <c:minorTickMark val="none"/>
        <c:tickLblPos val="none"/>
        <c:crossAx val="92886144"/>
        <c:crosses val="autoZero"/>
        <c:auto val="1"/>
        <c:lblOffset val="100"/>
        <c:baseTimeUnit val="years"/>
      </c:dateAx>
      <c:valAx>
        <c:axId val="928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64.17</c:v>
                </c:pt>
                <c:pt idx="1">
                  <c:v>63.3</c:v>
                </c:pt>
                <c:pt idx="2">
                  <c:v>67.33</c:v>
                </c:pt>
                <c:pt idx="3">
                  <c:v>73.489999999999995</c:v>
                </c:pt>
                <c:pt idx="4">
                  <c:v>70.7</c:v>
                </c:pt>
              </c:numCache>
            </c:numRef>
          </c:val>
          <c:extLst>
            <c:ext xmlns:c16="http://schemas.microsoft.com/office/drawing/2014/chart" uri="{C3380CC4-5D6E-409C-BE32-E72D297353CC}">
              <c16:uniqueId val="{00000000-016B-414C-84E4-548308F7316C}"/>
            </c:ext>
          </c:extLst>
        </c:ser>
        <c:dLbls>
          <c:showLegendKey val="0"/>
          <c:showVal val="0"/>
          <c:showCatName val="0"/>
          <c:showSerName val="0"/>
          <c:showPercent val="0"/>
          <c:showBubbleSize val="0"/>
        </c:dLbls>
        <c:gapWidth val="150"/>
        <c:axId val="84138240"/>
        <c:axId val="84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6B-414C-84E4-548308F7316C}"/>
            </c:ext>
          </c:extLst>
        </c:ser>
        <c:dLbls>
          <c:showLegendKey val="0"/>
          <c:showVal val="0"/>
          <c:showCatName val="0"/>
          <c:showSerName val="0"/>
          <c:showPercent val="0"/>
          <c:showBubbleSize val="0"/>
        </c:dLbls>
        <c:marker val="1"/>
        <c:smooth val="0"/>
        <c:axId val="84138240"/>
        <c:axId val="84144512"/>
      </c:lineChart>
      <c:dateAx>
        <c:axId val="84138240"/>
        <c:scaling>
          <c:orientation val="minMax"/>
        </c:scaling>
        <c:delete val="1"/>
        <c:axPos val="b"/>
        <c:numFmt formatCode="ge" sourceLinked="1"/>
        <c:majorTickMark val="none"/>
        <c:minorTickMark val="none"/>
        <c:tickLblPos val="none"/>
        <c:crossAx val="84144512"/>
        <c:crosses val="autoZero"/>
        <c:auto val="1"/>
        <c:lblOffset val="100"/>
        <c:baseTimeUnit val="years"/>
      </c:dateAx>
      <c:valAx>
        <c:axId val="84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2-4F7D-B055-F13621F4BDB8}"/>
            </c:ext>
          </c:extLst>
        </c:ser>
        <c:dLbls>
          <c:showLegendKey val="0"/>
          <c:showVal val="0"/>
          <c:showCatName val="0"/>
          <c:showSerName val="0"/>
          <c:showPercent val="0"/>
          <c:showBubbleSize val="0"/>
        </c:dLbls>
        <c:gapWidth val="150"/>
        <c:axId val="91125632"/>
        <c:axId val="911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2-4F7D-B055-F13621F4BDB8}"/>
            </c:ext>
          </c:extLst>
        </c:ser>
        <c:dLbls>
          <c:showLegendKey val="0"/>
          <c:showVal val="0"/>
          <c:showCatName val="0"/>
          <c:showSerName val="0"/>
          <c:showPercent val="0"/>
          <c:showBubbleSize val="0"/>
        </c:dLbls>
        <c:marker val="1"/>
        <c:smooth val="0"/>
        <c:axId val="91125632"/>
        <c:axId val="91144192"/>
      </c:lineChart>
      <c:dateAx>
        <c:axId val="91125632"/>
        <c:scaling>
          <c:orientation val="minMax"/>
        </c:scaling>
        <c:delete val="1"/>
        <c:axPos val="b"/>
        <c:numFmt formatCode="ge" sourceLinked="1"/>
        <c:majorTickMark val="none"/>
        <c:minorTickMark val="none"/>
        <c:tickLblPos val="none"/>
        <c:crossAx val="91144192"/>
        <c:crosses val="autoZero"/>
        <c:auto val="1"/>
        <c:lblOffset val="100"/>
        <c:baseTimeUnit val="years"/>
      </c:dateAx>
      <c:valAx>
        <c:axId val="911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D-4169-82B1-588B40B28CB3}"/>
            </c:ext>
          </c:extLst>
        </c:ser>
        <c:dLbls>
          <c:showLegendKey val="0"/>
          <c:showVal val="0"/>
          <c:showCatName val="0"/>
          <c:showSerName val="0"/>
          <c:showPercent val="0"/>
          <c:showBubbleSize val="0"/>
        </c:dLbls>
        <c:gapWidth val="150"/>
        <c:axId val="91235840"/>
        <c:axId val="912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D-4169-82B1-588B40B28CB3}"/>
            </c:ext>
          </c:extLst>
        </c:ser>
        <c:dLbls>
          <c:showLegendKey val="0"/>
          <c:showVal val="0"/>
          <c:showCatName val="0"/>
          <c:showSerName val="0"/>
          <c:showPercent val="0"/>
          <c:showBubbleSize val="0"/>
        </c:dLbls>
        <c:marker val="1"/>
        <c:smooth val="0"/>
        <c:axId val="91235840"/>
        <c:axId val="91237760"/>
      </c:lineChart>
      <c:dateAx>
        <c:axId val="91235840"/>
        <c:scaling>
          <c:orientation val="minMax"/>
        </c:scaling>
        <c:delete val="1"/>
        <c:axPos val="b"/>
        <c:numFmt formatCode="ge" sourceLinked="1"/>
        <c:majorTickMark val="none"/>
        <c:minorTickMark val="none"/>
        <c:tickLblPos val="none"/>
        <c:crossAx val="91237760"/>
        <c:crosses val="autoZero"/>
        <c:auto val="1"/>
        <c:lblOffset val="100"/>
        <c:baseTimeUnit val="years"/>
      </c:dateAx>
      <c:valAx>
        <c:axId val="912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BA-4D85-9EE7-A3587F71B5AE}"/>
            </c:ext>
          </c:extLst>
        </c:ser>
        <c:dLbls>
          <c:showLegendKey val="0"/>
          <c:showVal val="0"/>
          <c:showCatName val="0"/>
          <c:showSerName val="0"/>
          <c:showPercent val="0"/>
          <c:showBubbleSize val="0"/>
        </c:dLbls>
        <c:gapWidth val="150"/>
        <c:axId val="91278720"/>
        <c:axId val="912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BA-4D85-9EE7-A3587F71B5AE}"/>
            </c:ext>
          </c:extLst>
        </c:ser>
        <c:dLbls>
          <c:showLegendKey val="0"/>
          <c:showVal val="0"/>
          <c:showCatName val="0"/>
          <c:showSerName val="0"/>
          <c:showPercent val="0"/>
          <c:showBubbleSize val="0"/>
        </c:dLbls>
        <c:marker val="1"/>
        <c:smooth val="0"/>
        <c:axId val="91278720"/>
        <c:axId val="91284992"/>
      </c:lineChart>
      <c:dateAx>
        <c:axId val="91278720"/>
        <c:scaling>
          <c:orientation val="minMax"/>
        </c:scaling>
        <c:delete val="1"/>
        <c:axPos val="b"/>
        <c:numFmt formatCode="ge" sourceLinked="1"/>
        <c:majorTickMark val="none"/>
        <c:minorTickMark val="none"/>
        <c:tickLblPos val="none"/>
        <c:crossAx val="91284992"/>
        <c:crosses val="autoZero"/>
        <c:auto val="1"/>
        <c:lblOffset val="100"/>
        <c:baseTimeUnit val="years"/>
      </c:dateAx>
      <c:valAx>
        <c:axId val="912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DF-49DC-B26E-7D890CFC1A96}"/>
            </c:ext>
          </c:extLst>
        </c:ser>
        <c:dLbls>
          <c:showLegendKey val="0"/>
          <c:showVal val="0"/>
          <c:showCatName val="0"/>
          <c:showSerName val="0"/>
          <c:showPercent val="0"/>
          <c:showBubbleSize val="0"/>
        </c:dLbls>
        <c:gapWidth val="150"/>
        <c:axId val="91319296"/>
        <c:axId val="913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DF-49DC-B26E-7D890CFC1A96}"/>
            </c:ext>
          </c:extLst>
        </c:ser>
        <c:dLbls>
          <c:showLegendKey val="0"/>
          <c:showVal val="0"/>
          <c:showCatName val="0"/>
          <c:showSerName val="0"/>
          <c:showPercent val="0"/>
          <c:showBubbleSize val="0"/>
        </c:dLbls>
        <c:marker val="1"/>
        <c:smooth val="0"/>
        <c:axId val="91319296"/>
        <c:axId val="91325568"/>
      </c:lineChart>
      <c:dateAx>
        <c:axId val="91319296"/>
        <c:scaling>
          <c:orientation val="minMax"/>
        </c:scaling>
        <c:delete val="1"/>
        <c:axPos val="b"/>
        <c:numFmt formatCode="ge" sourceLinked="1"/>
        <c:majorTickMark val="none"/>
        <c:minorTickMark val="none"/>
        <c:tickLblPos val="none"/>
        <c:crossAx val="91325568"/>
        <c:crosses val="autoZero"/>
        <c:auto val="1"/>
        <c:lblOffset val="100"/>
        <c:baseTimeUnit val="years"/>
      </c:dateAx>
      <c:valAx>
        <c:axId val="913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696.58</c:v>
                </c:pt>
                <c:pt idx="1">
                  <c:v>1000.99</c:v>
                </c:pt>
                <c:pt idx="2">
                  <c:v>954.28</c:v>
                </c:pt>
                <c:pt idx="3">
                  <c:v>918.54</c:v>
                </c:pt>
                <c:pt idx="4">
                  <c:v>1170.97</c:v>
                </c:pt>
              </c:numCache>
            </c:numRef>
          </c:val>
          <c:extLst>
            <c:ext xmlns:c16="http://schemas.microsoft.com/office/drawing/2014/chart" uri="{C3380CC4-5D6E-409C-BE32-E72D297353CC}">
              <c16:uniqueId val="{00000000-C6DC-4E56-A6AD-1838D44FDF62}"/>
            </c:ext>
          </c:extLst>
        </c:ser>
        <c:dLbls>
          <c:showLegendKey val="0"/>
          <c:showVal val="0"/>
          <c:showCatName val="0"/>
          <c:showSerName val="0"/>
          <c:showPercent val="0"/>
          <c:showBubbleSize val="0"/>
        </c:dLbls>
        <c:gapWidth val="150"/>
        <c:axId val="91333376"/>
        <c:axId val="913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extLst>
            <c:ext xmlns:c16="http://schemas.microsoft.com/office/drawing/2014/chart" uri="{C3380CC4-5D6E-409C-BE32-E72D297353CC}">
              <c16:uniqueId val="{00000001-C6DC-4E56-A6AD-1838D44FDF62}"/>
            </c:ext>
          </c:extLst>
        </c:ser>
        <c:dLbls>
          <c:showLegendKey val="0"/>
          <c:showVal val="0"/>
          <c:showCatName val="0"/>
          <c:showSerName val="0"/>
          <c:showPercent val="0"/>
          <c:showBubbleSize val="0"/>
        </c:dLbls>
        <c:marker val="1"/>
        <c:smooth val="0"/>
        <c:axId val="91333376"/>
        <c:axId val="91335296"/>
      </c:lineChart>
      <c:dateAx>
        <c:axId val="91333376"/>
        <c:scaling>
          <c:orientation val="minMax"/>
        </c:scaling>
        <c:delete val="1"/>
        <c:axPos val="b"/>
        <c:numFmt formatCode="ge" sourceLinked="1"/>
        <c:majorTickMark val="none"/>
        <c:minorTickMark val="none"/>
        <c:tickLblPos val="none"/>
        <c:crossAx val="91335296"/>
        <c:crosses val="autoZero"/>
        <c:auto val="1"/>
        <c:lblOffset val="100"/>
        <c:baseTimeUnit val="years"/>
      </c:dateAx>
      <c:valAx>
        <c:axId val="913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87.87</c:v>
                </c:pt>
                <c:pt idx="1">
                  <c:v>77.66</c:v>
                </c:pt>
                <c:pt idx="2">
                  <c:v>73.98</c:v>
                </c:pt>
                <c:pt idx="3">
                  <c:v>81.28</c:v>
                </c:pt>
                <c:pt idx="4">
                  <c:v>69.069999999999993</c:v>
                </c:pt>
              </c:numCache>
            </c:numRef>
          </c:val>
          <c:extLst>
            <c:ext xmlns:c16="http://schemas.microsoft.com/office/drawing/2014/chart" uri="{C3380CC4-5D6E-409C-BE32-E72D297353CC}">
              <c16:uniqueId val="{00000000-51E0-4B8F-9AD3-941AC2B3AB18}"/>
            </c:ext>
          </c:extLst>
        </c:ser>
        <c:dLbls>
          <c:showLegendKey val="0"/>
          <c:showVal val="0"/>
          <c:showCatName val="0"/>
          <c:showSerName val="0"/>
          <c:showPercent val="0"/>
          <c:showBubbleSize val="0"/>
        </c:dLbls>
        <c:gapWidth val="150"/>
        <c:axId val="91464064"/>
        <c:axId val="914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extLst>
            <c:ext xmlns:c16="http://schemas.microsoft.com/office/drawing/2014/chart" uri="{C3380CC4-5D6E-409C-BE32-E72D297353CC}">
              <c16:uniqueId val="{00000001-51E0-4B8F-9AD3-941AC2B3AB18}"/>
            </c:ext>
          </c:extLst>
        </c:ser>
        <c:dLbls>
          <c:showLegendKey val="0"/>
          <c:showVal val="0"/>
          <c:showCatName val="0"/>
          <c:showSerName val="0"/>
          <c:showPercent val="0"/>
          <c:showBubbleSize val="0"/>
        </c:dLbls>
        <c:marker val="1"/>
        <c:smooth val="0"/>
        <c:axId val="91464064"/>
        <c:axId val="91465984"/>
      </c:lineChart>
      <c:dateAx>
        <c:axId val="91464064"/>
        <c:scaling>
          <c:orientation val="minMax"/>
        </c:scaling>
        <c:delete val="1"/>
        <c:axPos val="b"/>
        <c:numFmt formatCode="ge" sourceLinked="1"/>
        <c:majorTickMark val="none"/>
        <c:minorTickMark val="none"/>
        <c:tickLblPos val="none"/>
        <c:crossAx val="91465984"/>
        <c:crosses val="autoZero"/>
        <c:auto val="1"/>
        <c:lblOffset val="100"/>
        <c:baseTimeUnit val="years"/>
      </c:dateAx>
      <c:valAx>
        <c:axId val="914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228.09</c:v>
                </c:pt>
                <c:pt idx="1">
                  <c:v>249.48</c:v>
                </c:pt>
                <c:pt idx="2">
                  <c:v>271.37</c:v>
                </c:pt>
                <c:pt idx="3">
                  <c:v>257.51</c:v>
                </c:pt>
                <c:pt idx="4">
                  <c:v>304.06</c:v>
                </c:pt>
              </c:numCache>
            </c:numRef>
          </c:val>
          <c:extLst>
            <c:ext xmlns:c16="http://schemas.microsoft.com/office/drawing/2014/chart" uri="{C3380CC4-5D6E-409C-BE32-E72D297353CC}">
              <c16:uniqueId val="{00000000-38D6-4AEB-9EB6-58A832E4D31D}"/>
            </c:ext>
          </c:extLst>
        </c:ser>
        <c:dLbls>
          <c:showLegendKey val="0"/>
          <c:showVal val="0"/>
          <c:showCatName val="0"/>
          <c:showSerName val="0"/>
          <c:showPercent val="0"/>
          <c:showBubbleSize val="0"/>
        </c:dLbls>
        <c:gapWidth val="150"/>
        <c:axId val="91500928"/>
        <c:axId val="915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extLst>
            <c:ext xmlns:c16="http://schemas.microsoft.com/office/drawing/2014/chart" uri="{C3380CC4-5D6E-409C-BE32-E72D297353CC}">
              <c16:uniqueId val="{00000001-38D6-4AEB-9EB6-58A832E4D31D}"/>
            </c:ext>
          </c:extLst>
        </c:ser>
        <c:dLbls>
          <c:showLegendKey val="0"/>
          <c:showVal val="0"/>
          <c:showCatName val="0"/>
          <c:showSerName val="0"/>
          <c:showPercent val="0"/>
          <c:showBubbleSize val="0"/>
        </c:dLbls>
        <c:marker val="1"/>
        <c:smooth val="0"/>
        <c:axId val="91500928"/>
        <c:axId val="91502848"/>
      </c:lineChart>
      <c:dateAx>
        <c:axId val="91500928"/>
        <c:scaling>
          <c:orientation val="minMax"/>
        </c:scaling>
        <c:delete val="1"/>
        <c:axPos val="b"/>
        <c:numFmt formatCode="ge" sourceLinked="1"/>
        <c:majorTickMark val="none"/>
        <c:minorTickMark val="none"/>
        <c:tickLblPos val="none"/>
        <c:crossAx val="91502848"/>
        <c:crosses val="autoZero"/>
        <c:auto val="1"/>
        <c:lblOffset val="100"/>
        <c:baseTimeUnit val="years"/>
      </c:dateAx>
      <c:valAx>
        <c:axId val="915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6" zoomScale="55" zoomScaleNormal="55" workbookViewId="0">
      <selection activeCell="BO88" sqref="BO88:BO8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津和野町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c r="AE8" s="73"/>
      <c r="AF8" s="73"/>
      <c r="AG8" s="73"/>
      <c r="AH8" s="73"/>
      <c r="AI8" s="73"/>
      <c r="AJ8" s="73"/>
      <c r="AK8" s="4"/>
      <c r="AL8" s="67">
        <f>データ!S6</f>
        <v>7761</v>
      </c>
      <c r="AM8" s="67"/>
      <c r="AN8" s="67"/>
      <c r="AO8" s="67"/>
      <c r="AP8" s="67"/>
      <c r="AQ8" s="67"/>
      <c r="AR8" s="67"/>
      <c r="AS8" s="67"/>
      <c r="AT8" s="66">
        <f>データ!T6</f>
        <v>307.02999999999997</v>
      </c>
      <c r="AU8" s="66"/>
      <c r="AV8" s="66"/>
      <c r="AW8" s="66"/>
      <c r="AX8" s="66"/>
      <c r="AY8" s="66"/>
      <c r="AZ8" s="66"/>
      <c r="BA8" s="66"/>
      <c r="BB8" s="66">
        <f>データ!U6</f>
        <v>25.28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43.3</v>
      </c>
      <c r="Q10" s="66"/>
      <c r="R10" s="66"/>
      <c r="S10" s="66"/>
      <c r="T10" s="66"/>
      <c r="U10" s="66"/>
      <c r="V10" s="66"/>
      <c r="W10" s="66">
        <f>データ!Q6</f>
        <v>100</v>
      </c>
      <c r="X10" s="66"/>
      <c r="Y10" s="66"/>
      <c r="Z10" s="66"/>
      <c r="AA10" s="66"/>
      <c r="AB10" s="66"/>
      <c r="AC10" s="66"/>
      <c r="AD10" s="67">
        <f>データ!R6</f>
        <v>3132</v>
      </c>
      <c r="AE10" s="67"/>
      <c r="AF10" s="67"/>
      <c r="AG10" s="67"/>
      <c r="AH10" s="67"/>
      <c r="AI10" s="67"/>
      <c r="AJ10" s="67"/>
      <c r="AK10" s="2"/>
      <c r="AL10" s="67">
        <f>データ!V6</f>
        <v>3325</v>
      </c>
      <c r="AM10" s="67"/>
      <c r="AN10" s="67"/>
      <c r="AO10" s="67"/>
      <c r="AP10" s="67"/>
      <c r="AQ10" s="67"/>
      <c r="AR10" s="67"/>
      <c r="AS10" s="67"/>
      <c r="AT10" s="66">
        <f>データ!W6</f>
        <v>1.29</v>
      </c>
      <c r="AU10" s="66"/>
      <c r="AV10" s="66"/>
      <c r="AW10" s="66"/>
      <c r="AX10" s="66"/>
      <c r="AY10" s="66"/>
      <c r="AZ10" s="66"/>
      <c r="BA10" s="66"/>
      <c r="BB10" s="66">
        <f>データ!X6</f>
        <v>2577.52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algorithmName="SHA-512" hashValue="QOBkmtee0IHSlxBEwtiNs1CinuswSM3SRJX0iYFiSJeuwZDWbdD0Wj2ohXJBjBTsNet6gMO66vNwH7DfXxwemA==" saltValue="Rl1h9rIJ5NaZX7ZM9eimZ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E1" workbookViewId="0">
      <selection activeCell="BJ8" sqref="BJ8"/>
    </sheetView>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325015</v>
      </c>
      <c r="D6" s="33">
        <f t="shared" si="3"/>
        <v>47</v>
      </c>
      <c r="E6" s="33">
        <f t="shared" si="3"/>
        <v>17</v>
      </c>
      <c r="F6" s="33">
        <f t="shared" si="3"/>
        <v>4</v>
      </c>
      <c r="G6" s="33">
        <f t="shared" si="3"/>
        <v>0</v>
      </c>
      <c r="H6" s="33" t="str">
        <f t="shared" si="3"/>
        <v>島根県　津和野町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43.3</v>
      </c>
      <c r="Q6" s="34">
        <f t="shared" si="3"/>
        <v>100</v>
      </c>
      <c r="R6" s="34">
        <f t="shared" si="3"/>
        <v>3132</v>
      </c>
      <c r="S6" s="34">
        <f t="shared" si="3"/>
        <v>7761</v>
      </c>
      <c r="T6" s="34">
        <f t="shared" si="3"/>
        <v>307.02999999999997</v>
      </c>
      <c r="U6" s="34">
        <f t="shared" si="3"/>
        <v>25.28</v>
      </c>
      <c r="V6" s="34">
        <f t="shared" si="3"/>
        <v>3325</v>
      </c>
      <c r="W6" s="34">
        <f t="shared" si="3"/>
        <v>1.29</v>
      </c>
      <c r="X6" s="34">
        <f t="shared" si="3"/>
        <v>2577.52</v>
      </c>
      <c r="Y6" s="35">
        <f>IF(Y7="",NA(),Y7)</f>
        <v>64.17</v>
      </c>
      <c r="Z6" s="35">
        <f t="shared" ref="Z6:AH6" si="4">IF(Z7="",NA(),Z7)</f>
        <v>63.3</v>
      </c>
      <c r="AA6" s="35">
        <f t="shared" si="4"/>
        <v>67.33</v>
      </c>
      <c r="AB6" s="35">
        <f t="shared" si="4"/>
        <v>73.489999999999995</v>
      </c>
      <c r="AC6" s="35">
        <f t="shared" si="4"/>
        <v>70.7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696.58</v>
      </c>
      <c r="BG6" s="35">
        <f t="shared" ref="BG6:BO6" si="7">IF(BG7="",NA(),BG7)</f>
        <v>1000.99</v>
      </c>
      <c r="BH6" s="35">
        <f t="shared" si="7"/>
        <v>954.28</v>
      </c>
      <c r="BI6" s="35">
        <f t="shared" si="7"/>
        <v>918.54</v>
      </c>
      <c r="BJ6" s="35">
        <f t="shared" si="7"/>
        <v>1170.97</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87.87</v>
      </c>
      <c r="BR6" s="35">
        <f t="shared" ref="BR6:BZ6" si="8">IF(BR7="",NA(),BR7)</f>
        <v>77.66</v>
      </c>
      <c r="BS6" s="35">
        <f t="shared" si="8"/>
        <v>73.98</v>
      </c>
      <c r="BT6" s="35">
        <f t="shared" si="8"/>
        <v>81.28</v>
      </c>
      <c r="BU6" s="35">
        <f t="shared" si="8"/>
        <v>69.069999999999993</v>
      </c>
      <c r="BV6" s="35">
        <f t="shared" si="8"/>
        <v>51.73</v>
      </c>
      <c r="BW6" s="35">
        <f t="shared" si="8"/>
        <v>64.63</v>
      </c>
      <c r="BX6" s="35">
        <f t="shared" si="8"/>
        <v>66.56</v>
      </c>
      <c r="BY6" s="35">
        <f t="shared" si="8"/>
        <v>66.22</v>
      </c>
      <c r="BZ6" s="35">
        <f t="shared" si="8"/>
        <v>69.87</v>
      </c>
      <c r="CA6" s="34" t="str">
        <f>IF(CA7="","",IF(CA7="-","【-】","【"&amp;SUBSTITUTE(TEXT(CA7,"#,##0.00"),"-","△")&amp;"】"))</f>
        <v>【69.80】</v>
      </c>
      <c r="CB6" s="35">
        <f>IF(CB7="",NA(),CB7)</f>
        <v>228.09</v>
      </c>
      <c r="CC6" s="35">
        <f t="shared" ref="CC6:CK6" si="9">IF(CC7="",NA(),CC7)</f>
        <v>249.48</v>
      </c>
      <c r="CD6" s="35">
        <f t="shared" si="9"/>
        <v>271.37</v>
      </c>
      <c r="CE6" s="35">
        <f t="shared" si="9"/>
        <v>257.51</v>
      </c>
      <c r="CF6" s="35">
        <f t="shared" si="9"/>
        <v>304.06</v>
      </c>
      <c r="CG6" s="35">
        <f t="shared" si="9"/>
        <v>310.47000000000003</v>
      </c>
      <c r="CH6" s="35">
        <f t="shared" si="9"/>
        <v>245.75</v>
      </c>
      <c r="CI6" s="35">
        <f t="shared" si="9"/>
        <v>244.29</v>
      </c>
      <c r="CJ6" s="35">
        <f t="shared" si="9"/>
        <v>246.72</v>
      </c>
      <c r="CK6" s="35">
        <f t="shared" si="9"/>
        <v>234.96</v>
      </c>
      <c r="CL6" s="34" t="str">
        <f>IF(CL7="","",IF(CL7="-","【-】","【"&amp;SUBSTITUTE(TEXT(CL7,"#,##0.00"),"-","△")&amp;"】"))</f>
        <v>【232.54】</v>
      </c>
      <c r="CM6" s="35">
        <f>IF(CM7="",NA(),CM7)</f>
        <v>34.85</v>
      </c>
      <c r="CN6" s="35">
        <f t="shared" ref="CN6:CV6" si="10">IF(CN7="",NA(),CN7)</f>
        <v>36.78</v>
      </c>
      <c r="CO6" s="35">
        <f t="shared" si="10"/>
        <v>38.19</v>
      </c>
      <c r="CP6" s="35">
        <f t="shared" si="10"/>
        <v>37.89</v>
      </c>
      <c r="CQ6" s="35">
        <f t="shared" si="10"/>
        <v>34.68</v>
      </c>
      <c r="CR6" s="35">
        <f t="shared" si="10"/>
        <v>36.67</v>
      </c>
      <c r="CS6" s="35">
        <f t="shared" si="10"/>
        <v>43.65</v>
      </c>
      <c r="CT6" s="35">
        <f t="shared" si="10"/>
        <v>43.58</v>
      </c>
      <c r="CU6" s="35">
        <f t="shared" si="10"/>
        <v>41.35</v>
      </c>
      <c r="CV6" s="35">
        <f t="shared" si="10"/>
        <v>42.9</v>
      </c>
      <c r="CW6" s="34" t="str">
        <f>IF(CW7="","",IF(CW7="-","【-】","【"&amp;SUBSTITUTE(TEXT(CW7,"#,##0.00"),"-","△")&amp;"】"))</f>
        <v>【42.17】</v>
      </c>
      <c r="CX6" s="35">
        <f>IF(CX7="",NA(),CX7)</f>
        <v>61.56</v>
      </c>
      <c r="CY6" s="35">
        <f t="shared" ref="CY6:DG6" si="11">IF(CY7="",NA(),CY7)</f>
        <v>62.34</v>
      </c>
      <c r="CZ6" s="35">
        <f t="shared" si="11"/>
        <v>63.95</v>
      </c>
      <c r="DA6" s="35">
        <f t="shared" si="11"/>
        <v>64.650000000000006</v>
      </c>
      <c r="DB6" s="35">
        <f t="shared" si="11"/>
        <v>63.43</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325015</v>
      </c>
      <c r="D7" s="37">
        <v>47</v>
      </c>
      <c r="E7" s="37">
        <v>17</v>
      </c>
      <c r="F7" s="37">
        <v>4</v>
      </c>
      <c r="G7" s="37">
        <v>0</v>
      </c>
      <c r="H7" s="37" t="s">
        <v>110</v>
      </c>
      <c r="I7" s="37" t="s">
        <v>111</v>
      </c>
      <c r="J7" s="37" t="s">
        <v>112</v>
      </c>
      <c r="K7" s="37" t="s">
        <v>113</v>
      </c>
      <c r="L7" s="37" t="s">
        <v>114</v>
      </c>
      <c r="M7" s="37"/>
      <c r="N7" s="38" t="s">
        <v>115</v>
      </c>
      <c r="O7" s="38" t="s">
        <v>116</v>
      </c>
      <c r="P7" s="38">
        <v>43.3</v>
      </c>
      <c r="Q7" s="38">
        <v>100</v>
      </c>
      <c r="R7" s="38">
        <v>3132</v>
      </c>
      <c r="S7" s="38">
        <v>7761</v>
      </c>
      <c r="T7" s="38">
        <v>307.02999999999997</v>
      </c>
      <c r="U7" s="38">
        <v>25.28</v>
      </c>
      <c r="V7" s="38">
        <v>3325</v>
      </c>
      <c r="W7" s="38">
        <v>1.29</v>
      </c>
      <c r="X7" s="38">
        <v>2577.52</v>
      </c>
      <c r="Y7" s="38">
        <v>64.17</v>
      </c>
      <c r="Z7" s="38">
        <v>63.3</v>
      </c>
      <c r="AA7" s="38">
        <v>67.33</v>
      </c>
      <c r="AB7" s="38">
        <v>73.489999999999995</v>
      </c>
      <c r="AC7" s="38">
        <v>70.7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696.58</v>
      </c>
      <c r="BG7" s="38">
        <v>1000.99</v>
      </c>
      <c r="BH7" s="38">
        <v>954.28</v>
      </c>
      <c r="BI7" s="38">
        <v>918.54</v>
      </c>
      <c r="BJ7" s="38">
        <v>1170.97</v>
      </c>
      <c r="BK7" s="38">
        <v>1716.82</v>
      </c>
      <c r="BL7" s="38">
        <v>1569.13</v>
      </c>
      <c r="BM7" s="38">
        <v>1436</v>
      </c>
      <c r="BN7" s="38">
        <v>1434.89</v>
      </c>
      <c r="BO7" s="38">
        <v>1298.9100000000001</v>
      </c>
      <c r="BP7" s="38">
        <v>1348.09</v>
      </c>
      <c r="BQ7" s="38">
        <v>87.87</v>
      </c>
      <c r="BR7" s="38">
        <v>77.66</v>
      </c>
      <c r="BS7" s="38">
        <v>73.98</v>
      </c>
      <c r="BT7" s="38">
        <v>81.28</v>
      </c>
      <c r="BU7" s="38">
        <v>69.069999999999993</v>
      </c>
      <c r="BV7" s="38">
        <v>51.73</v>
      </c>
      <c r="BW7" s="38">
        <v>64.63</v>
      </c>
      <c r="BX7" s="38">
        <v>66.56</v>
      </c>
      <c r="BY7" s="38">
        <v>66.22</v>
      </c>
      <c r="BZ7" s="38">
        <v>69.87</v>
      </c>
      <c r="CA7" s="38">
        <v>69.8</v>
      </c>
      <c r="CB7" s="38">
        <v>228.09</v>
      </c>
      <c r="CC7" s="38">
        <v>249.48</v>
      </c>
      <c r="CD7" s="38">
        <v>271.37</v>
      </c>
      <c r="CE7" s="38">
        <v>257.51</v>
      </c>
      <c r="CF7" s="38">
        <v>304.06</v>
      </c>
      <c r="CG7" s="38">
        <v>310.47000000000003</v>
      </c>
      <c r="CH7" s="38">
        <v>245.75</v>
      </c>
      <c r="CI7" s="38">
        <v>244.29</v>
      </c>
      <c r="CJ7" s="38">
        <v>246.72</v>
      </c>
      <c r="CK7" s="38">
        <v>234.96</v>
      </c>
      <c r="CL7" s="38">
        <v>232.54</v>
      </c>
      <c r="CM7" s="38">
        <v>34.85</v>
      </c>
      <c r="CN7" s="38">
        <v>36.78</v>
      </c>
      <c r="CO7" s="38">
        <v>38.19</v>
      </c>
      <c r="CP7" s="38">
        <v>37.89</v>
      </c>
      <c r="CQ7" s="38">
        <v>34.68</v>
      </c>
      <c r="CR7" s="38">
        <v>36.67</v>
      </c>
      <c r="CS7" s="38">
        <v>43.65</v>
      </c>
      <c r="CT7" s="38">
        <v>43.58</v>
      </c>
      <c r="CU7" s="38">
        <v>41.35</v>
      </c>
      <c r="CV7" s="38">
        <v>42.9</v>
      </c>
      <c r="CW7" s="38">
        <v>42.17</v>
      </c>
      <c r="CX7" s="38">
        <v>61.56</v>
      </c>
      <c r="CY7" s="38">
        <v>62.34</v>
      </c>
      <c r="CZ7" s="38">
        <v>63.95</v>
      </c>
      <c r="DA7" s="38">
        <v>64.650000000000006</v>
      </c>
      <c r="DB7" s="38">
        <v>63.43</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2018-02-08T04:05:58Z</cp:lastPrinted>
  <dcterms:created xsi:type="dcterms:W3CDTF">2017-12-25T02:21:42Z</dcterms:created>
  <dcterms:modified xsi:type="dcterms:W3CDTF">2018-02-08T04:05:59Z</dcterms:modified>
  <cp:category/>
</cp:coreProperties>
</file>