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gasawara-akira\Desktop\経営比較分析表作成\【経営比較分析表】2016_324493_47_1718\"/>
    </mc:Choice>
  </mc:AlternateContent>
  <workbookProtection workbookPassword="B319" lockStructure="1"/>
  <bookViews>
    <workbookView xWindow="0" yWindow="0" windowWidth="10215" windowHeight="71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<sst xmlns="http://schemas.openxmlformats.org/spreadsheetml/2006/main" count="239" uniqueCount="124">
  <si>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</si>
  <si>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</si>
  <si>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</si>
  <si>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</si>
  <si>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</si>
  <si>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</si>
  <si>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</si>
  <si>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</si>
  <si>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</si>
  <si>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</si>
  <si>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</si>
  <si>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</si>
  <si>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</si>
  <si>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</si>
  <si>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</si>
  <si>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</si>
  <si>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</si>
  <si>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</si>
  <si>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</si>
  <si>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</si>
  <si>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</si>
  <si>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</si>
  <si>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</si>
  <si>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</si>
  <si>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</si>
  <si>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</si>
  <si>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</si>
  <si>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</si>
  <si>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</si>
  <si>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</si>
  <si>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</si>
  <si>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</si>
  <si>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</si>
  <si>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</si>
  <si>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</si>
  <si>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</si>
  <si>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</si>
  <si>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</si>
  <si>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</si>
  <si>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</si>
  <si>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</si>
  <si>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</si>
  <si>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</si>
  <si>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</si>
  <si>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</si>
  <si>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</si>
  <si>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</si>
  <si>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</si>
  <si>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</si>
  <si>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</si>
  <si>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</si>
  <si>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</si>
  <si>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</si>
  <si>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</si>
  <si>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</si>
  <si>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</si>
  <si>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</si>
  <si>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</si>
  <si>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</si>
  <si>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</si>
  <si>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</si>
  <si>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</si>
  <si>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</si>
  <si>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</si>
  <si>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</si>
  <si>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</si>
  <si>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</si>
  <si>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</si>
  <si>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</si>
  <si>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</si>
  <si>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</si>
  <si>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</si>
  <si>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</si>
  <si>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</si>
  <si>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</si>
  <si>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</si>
  <si>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</si>
  <si>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</si>
  <si>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</si>
  <si>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</si>
  <si>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</si>
  <si>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</si>
  <si>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</si>
  <si>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</si>
  <si>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</si>
  <si>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</si>
  <si>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</si>
  <si>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</si>
  <si>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</si>
  <si>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</si>
  <si>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</si>
  <si>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</si>
  <si>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</si>
  <si>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</si>
  <si>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</si>
  <si>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</si>
  <si>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</si>
  <si>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</si>
  <si>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</si>
  <si>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</si>
  <si>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</si>
  <si>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</si>
  <si>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</si>
  <si>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</si>
  <si>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</si>
  <si>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</si>
  <si>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</si>
  <si>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</si>
  <si>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</si>
  <si>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邑南町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</si>
  <si>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</si>
  <si>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</si>
  <si>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</si>
  <si>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</si>
  <si>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</si>
  <si>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</si>
  <si>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</si>
  <si>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</si>
  <si>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</si>
  <si>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</si>
  <si>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</si>
  <si>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本町の農業集落排水施設は昭和63年に事業着手し、平成16年に完了し、その数は9処理区になる。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8">
      <t>ネン</t>
    </rPh>
    <rPh sb="68" eb="69">
      <t>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2" eb="133">
      <t>タカ</t>
    </rPh>
    <rPh sb="134" eb="135">
      <t>アタイ</t>
    </rPh>
    <rPh sb="143" eb="144">
      <t>ヒ</t>
    </rPh>
    <rPh sb="145" eb="146">
      <t>ツヅ</t>
    </rPh>
    <rPh sb="152" eb="153">
      <t>チカ</t>
    </rPh>
    <rPh sb="157" eb="159">
      <t>セツゾク</t>
    </rPh>
    <rPh sb="159" eb="161">
      <t>ソクシン</t>
    </rPh>
    <rPh sb="162" eb="163">
      <t>オコナ</t>
    </rPh>
    <rPh sb="164" eb="166">
      <t>ヒツヨウ</t>
    </rPh>
    <rPh sb="172" eb="174">
      <t>オスイ</t>
    </rPh>
    <rPh sb="174" eb="176">
      <t>ショリ</t>
    </rPh>
    <rPh sb="176" eb="178">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4">
      <t>ケイカク</t>
    </rPh>
    <rPh sb="255" eb="257">
      <t>コウリツ</t>
    </rPh>
    <rPh sb="257" eb="258">
      <t>テキ</t>
    </rPh>
    <rPh sb="259" eb="261">
      <t>カンリ</t>
    </rPh>
    <rPh sb="262" eb="263">
      <t>モト</t>
    </rPh>
    <rPh sb="270" eb="272">
      <t>コンゴ</t>
    </rPh>
    <rPh sb="273" eb="275">
      <t>ショウシ</t>
    </rPh>
    <rPh sb="275" eb="278">
      <t>コウレイカ</t>
    </rPh>
    <rPh sb="279" eb="282">
      <t>シゼンゲン</t>
    </rPh>
    <rPh sb="282" eb="283">
      <t>トウ</t>
    </rPh>
    <rPh sb="286" eb="288">
      <t>ジンコウ</t>
    </rPh>
    <rPh sb="288" eb="290">
      <t>ゲンショウ</t>
    </rPh>
    <rPh sb="293" eb="296">
      <t>ゲスイドウ</t>
    </rPh>
    <rPh sb="296" eb="299">
      <t>シヨウリョウ</t>
    </rPh>
    <rPh sb="300" eb="302">
      <t>ゲンショウ</t>
    </rPh>
    <rPh sb="303" eb="304">
      <t>テン</t>
    </rPh>
    <rPh sb="309" eb="311">
      <t>ヨソウ</t>
    </rPh>
    <rPh sb="317" eb="319">
      <t>シュウエキ</t>
    </rPh>
    <rPh sb="320" eb="323">
      <t>アンテイテキ</t>
    </rPh>
    <rPh sb="323" eb="325">
      <t>カクホ</t>
    </rPh>
    <rPh sb="326" eb="328">
      <t>カダイ</t>
    </rPh>
    <phoneticPr fontId="4"/>
  </si>
  <si>
    <t xml:space="preserve">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なお、下水道使用料に対しては、安定した事業経営を維持するために、適正な資産維持管理等を含めた今後の在り方を研究する必要がある。
</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7">
      <t>モト</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rPh sb="189" eb="191">
      <t>アンテイ</t>
    </rPh>
    <rPh sb="193" eb="195">
      <t>ジギョウ</t>
    </rPh>
    <rPh sb="195" eb="197">
      <t>ケイエイ</t>
    </rPh>
    <rPh sb="198" eb="200">
      <t>イジ</t>
    </rPh>
    <rPh sb="206" eb="208">
      <t>テキセイ</t>
    </rPh>
    <rPh sb="209" eb="211">
      <t>シサン</t>
    </rPh>
    <rPh sb="211" eb="213">
      <t>イジ</t>
    </rPh>
    <rPh sb="213" eb="215">
      <t>カンリ</t>
    </rPh>
    <rPh sb="215" eb="216">
      <t>トウ</t>
    </rPh>
    <rPh sb="217" eb="218">
      <t>フク</t>
    </rPh>
    <rPh sb="220" eb="222">
      <t>コンゴ</t>
    </rPh>
    <rPh sb="223" eb="224">
      <t>ア</t>
    </rPh>
    <rPh sb="225" eb="226">
      <t>カタ</t>
    </rPh>
    <rPh sb="227" eb="229">
      <t>ケンキュウ</t>
    </rPh>
    <rPh sb="231" eb="233">
      <t>ヒツヨウ</t>
    </rPh>
    <phoneticPr fontId="4"/>
  </si>
  <si>
    <r>
      <t>　9処理区のうち2処理区が供用開始から25年が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t>
    </r>
    <r>
      <rPr>
        <sz val="11"/>
        <color rgb="FFFF0000"/>
        <rFont val="ＭＳ ゴシック"/>
        <family val="3"/>
        <charset val="128"/>
      </rPr>
      <t>40.8km(30％）</t>
    </r>
    <r>
      <rPr>
        <sz val="11"/>
        <color theme="1"/>
        <rFont val="ＭＳ ゴシック"/>
        <family val="3"/>
        <charset val="128"/>
      </rPr>
      <t>を占めている。
　今後老朽化が進むことで、維持管理費及び改築更新費の増大が予想されるため、平成23～24年度で町内全ての農業集落排水施設の機能診断踏査と最適化構想を策定した。</t>
    </r>
    <rPh sb="2" eb="4">
      <t>ショリ</t>
    </rPh>
    <rPh sb="4" eb="5">
      <t>ク</t>
    </rPh>
    <rPh sb="9" eb="11">
      <t>ショリ</t>
    </rPh>
    <rPh sb="11" eb="12">
      <t>ク</t>
    </rPh>
    <rPh sb="13" eb="15">
      <t>キョウヨウ</t>
    </rPh>
    <rPh sb="15" eb="17">
      <t>カイシ</t>
    </rPh>
    <rPh sb="21" eb="22">
      <t>ネン</t>
    </rPh>
    <rPh sb="23" eb="25">
      <t>ケイカ</t>
    </rPh>
    <rPh sb="32" eb="34">
      <t>イジ</t>
    </rPh>
    <rPh sb="34" eb="37">
      <t>カンリヒ</t>
    </rPh>
    <rPh sb="38" eb="40">
      <t>ゾウカ</t>
    </rPh>
    <rPh sb="45" eb="47">
      <t>ゲンザイ</t>
    </rPh>
    <rPh sb="47" eb="49">
      <t>イジ</t>
    </rPh>
    <rPh sb="49" eb="51">
      <t>カンリ</t>
    </rPh>
    <rPh sb="51" eb="53">
      <t>イタク</t>
    </rPh>
    <rPh sb="56" eb="58">
      <t>シセツ</t>
    </rPh>
    <rPh sb="59" eb="61">
      <t>カンキョ</t>
    </rPh>
    <rPh sb="62" eb="64">
      <t>ジョウタイ</t>
    </rPh>
    <rPh sb="65" eb="67">
      <t>ハアク</t>
    </rPh>
    <rPh sb="69" eb="71">
      <t>イジョウ</t>
    </rPh>
    <rPh sb="72" eb="73">
      <t>タイ</t>
    </rPh>
    <rPh sb="75" eb="77">
      <t>ソウキ</t>
    </rPh>
    <rPh sb="78" eb="80">
      <t>ダンカイ</t>
    </rPh>
    <rPh sb="81" eb="84">
      <t>ケイカクセイ</t>
    </rPh>
    <rPh sb="85" eb="86">
      <t>モ</t>
    </rPh>
    <rPh sb="88" eb="90">
      <t>タイショ</t>
    </rPh>
    <rPh sb="95" eb="98">
      <t>シュウゼンヒ</t>
    </rPh>
    <rPh sb="99" eb="101">
      <t>ヨクセイ</t>
    </rPh>
    <rPh sb="105" eb="106">
      <t>ツト</t>
    </rPh>
    <rPh sb="113" eb="115">
      <t>ノウギョウ</t>
    </rPh>
    <rPh sb="115" eb="117">
      <t>シュウラク</t>
    </rPh>
    <rPh sb="117" eb="119">
      <t>ハイスイ</t>
    </rPh>
    <rPh sb="119" eb="121">
      <t>ジギョウ</t>
    </rPh>
    <rPh sb="123" eb="126">
      <t>ソウエンチョウ</t>
    </rPh>
    <rPh sb="132" eb="134">
      <t>カンキョ</t>
    </rPh>
    <rPh sb="135" eb="137">
      <t>セイビ</t>
    </rPh>
    <rPh sb="150" eb="151">
      <t>ネン</t>
    </rPh>
    <rPh sb="152" eb="154">
      <t>ケイカ</t>
    </rPh>
    <rPh sb="156" eb="158">
      <t>カンキョ</t>
    </rPh>
    <rPh sb="171" eb="172">
      <t>シ</t>
    </rPh>
    <rPh sb="179" eb="181">
      <t>コンゴ</t>
    </rPh>
    <rPh sb="181" eb="184">
      <t>ロウキュウカ</t>
    </rPh>
    <rPh sb="185" eb="186">
      <t>スス</t>
    </rPh>
    <rPh sb="191" eb="193">
      <t>イジ</t>
    </rPh>
    <rPh sb="193" eb="196">
      <t>カンリヒ</t>
    </rPh>
    <rPh sb="196" eb="197">
      <t>オヨ</t>
    </rPh>
    <rPh sb="198" eb="200">
      <t>カイチク</t>
    </rPh>
    <rPh sb="200" eb="202">
      <t>コウシン</t>
    </rPh>
    <rPh sb="202" eb="203">
      <t>ヒ</t>
    </rPh>
    <rPh sb="204" eb="206">
      <t>ゾウダイ</t>
    </rPh>
    <rPh sb="207" eb="209">
      <t>ヨソウ</t>
    </rPh>
    <rPh sb="215" eb="217">
      <t>ヘイセイ</t>
    </rPh>
    <rPh sb="222" eb="223">
      <t>ネン</t>
    </rPh>
    <rPh sb="223" eb="224">
      <t>ド</t>
    </rPh>
    <rPh sb="225" eb="227">
      <t>チョウナイ</t>
    </rPh>
    <rPh sb="227" eb="228">
      <t>スベ</t>
    </rPh>
    <rPh sb="230" eb="232">
      <t>ノウギョウ</t>
    </rPh>
    <rPh sb="232" eb="234">
      <t>シュウラク</t>
    </rPh>
    <rPh sb="234" eb="236">
      <t>ハイスイ</t>
    </rPh>
    <rPh sb="236" eb="238">
      <t>シセツ</t>
    </rPh>
    <rPh sb="239" eb="241">
      <t>キノウ</t>
    </rPh>
    <rPh sb="241" eb="243">
      <t>シンダン</t>
    </rPh>
    <rPh sb="243" eb="245">
      <t>トウサ</t>
    </rPh>
    <rPh sb="246" eb="249">
      <t>サイテキカ</t>
    </rPh>
    <rPh sb="249" eb="251">
      <t>コウソウ</t>
    </rPh>
    <rPh sb="252" eb="25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</si>
</sst>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2170296"/>
        <c:axId val="47217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72170296"/>
        <c:axId val="472171472"/>
      </c:lineChart>
      <c:dateAx>
        <c:axId val="472170296"/>
        <c:scaling>
          <c:orientation val="minMax"/>
        </c:scaling>
        <c:delete val="1"/>
        <c:axPos val="b"/>
        <c:numFmt formatCode="ge" sourceLinked="1"/>
        <c:majorTickMark val="none"/>
        <c:minorTickMark val="none"/>
        <c:tickLblPos val="none"/>
        <c:crossAx val="472171472"/>
        <c:crosses val="autoZero"/>
        <c:auto val="1"/>
        <c:lblOffset val="100"/>
        <c:baseTimeUnit val="years"/>
      </c:dateAx>
      <c:valAx>
        <c:axId val="4721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56.55</c:v>
                </c:pt>
                <c:pt idx="1">
                  <c:v>57.17</c:v>
                </c:pt>
                <c:pt idx="2">
                  <c:v>56.77</c:v>
                </c:pt>
                <c:pt idx="3">
                  <c:v>56.37</c:v>
                </c:pt>
                <c:pt idx="4">
                  <c:v>56.07</c:v>
                </c:pt>
              </c:numCache>
            </c:numRef>
          </c:val>
        </c:ser>
        <c:dLbls>
          <c:showLegendKey val="0"/>
          <c:showVal val="0"/>
          <c:showCatName val="0"/>
          <c:showSerName val="0"/>
          <c:showPercent val="0"/>
          <c:showBubbleSize val="0"/>
        </c:dLbls>
        <c:gapWidth val="150"/>
        <c:axId val="308221296"/>
        <c:axId val="30822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08221296"/>
        <c:axId val="308221688"/>
      </c:lineChart>
      <c:dateAx>
        <c:axId val="308221296"/>
        <c:scaling>
          <c:orientation val="minMax"/>
        </c:scaling>
        <c:delete val="1"/>
        <c:axPos val="b"/>
        <c:numFmt formatCode="ge" sourceLinked="1"/>
        <c:majorTickMark val="none"/>
        <c:minorTickMark val="none"/>
        <c:tickLblPos val="none"/>
        <c:crossAx val="308221688"/>
        <c:crosses val="autoZero"/>
        <c:auto val="1"/>
        <c:lblOffset val="100"/>
        <c:baseTimeUnit val="years"/>
      </c:dateAx>
      <c:valAx>
        <c:axId val="3082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2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88.87</c:v>
                </c:pt>
                <c:pt idx="1">
                  <c:v>91.54</c:v>
                </c:pt>
                <c:pt idx="2">
                  <c:v>92.92</c:v>
                </c:pt>
                <c:pt idx="3">
                  <c:v>92.12</c:v>
                </c:pt>
                <c:pt idx="4">
                  <c:v>91.91</c:v>
                </c:pt>
              </c:numCache>
            </c:numRef>
          </c:val>
        </c:ser>
        <c:dLbls>
          <c:showLegendKey val="0"/>
          <c:showVal val="0"/>
          <c:showCatName val="0"/>
          <c:showSerName val="0"/>
          <c:showPercent val="0"/>
          <c:showBubbleSize val="0"/>
        </c:dLbls>
        <c:gapWidth val="150"/>
        <c:axId val="308222864"/>
        <c:axId val="30822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08222864"/>
        <c:axId val="308223256"/>
      </c:lineChart>
      <c:dateAx>
        <c:axId val="308222864"/>
        <c:scaling>
          <c:orientation val="minMax"/>
        </c:scaling>
        <c:delete val="1"/>
        <c:axPos val="b"/>
        <c:numFmt formatCode="ge" sourceLinked="1"/>
        <c:majorTickMark val="none"/>
        <c:minorTickMark val="none"/>
        <c:tickLblPos val="none"/>
        <c:crossAx val="308223256"/>
        <c:crosses val="autoZero"/>
        <c:auto val="1"/>
        <c:lblOffset val="100"/>
        <c:baseTimeUnit val="years"/>
      </c:dateAx>
      <c:valAx>
        <c:axId val="30822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72.27</c:v>
                </c:pt>
                <c:pt idx="1">
                  <c:v>74.739999999999995</c:v>
                </c:pt>
                <c:pt idx="2">
                  <c:v>76.44</c:v>
                </c:pt>
                <c:pt idx="3">
                  <c:v>83.93</c:v>
                </c:pt>
                <c:pt idx="4">
                  <c:v>84.22</c:v>
                </c:pt>
              </c:numCache>
            </c:numRef>
          </c:val>
        </c:ser>
        <c:dLbls>
          <c:showLegendKey val="0"/>
          <c:showVal val="0"/>
          <c:showCatName val="0"/>
          <c:showSerName val="0"/>
          <c:showPercent val="0"/>
          <c:showBubbleSize val="0"/>
        </c:dLbls>
        <c:gapWidth val="150"/>
        <c:axId val="472170688"/>
        <c:axId val="47216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170688"/>
        <c:axId val="472169512"/>
      </c:lineChart>
      <c:dateAx>
        <c:axId val="472170688"/>
        <c:scaling>
          <c:orientation val="minMax"/>
        </c:scaling>
        <c:delete val="1"/>
        <c:axPos val="b"/>
        <c:numFmt formatCode="ge" sourceLinked="1"/>
        <c:majorTickMark val="none"/>
        <c:minorTickMark val="none"/>
        <c:tickLblPos val="none"/>
        <c:crossAx val="472169512"/>
        <c:crosses val="autoZero"/>
        <c:auto val="1"/>
        <c:lblOffset val="100"/>
        <c:baseTimeUnit val="years"/>
      </c:dateAx>
      <c:valAx>
        <c:axId val="4721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1400848"/>
        <c:axId val="47140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400848"/>
        <c:axId val="471402024"/>
      </c:lineChart>
      <c:dateAx>
        <c:axId val="471400848"/>
        <c:scaling>
          <c:orientation val="minMax"/>
        </c:scaling>
        <c:delete val="1"/>
        <c:axPos val="b"/>
        <c:numFmt formatCode="ge" sourceLinked="1"/>
        <c:majorTickMark val="none"/>
        <c:minorTickMark val="none"/>
        <c:tickLblPos val="none"/>
        <c:crossAx val="471402024"/>
        <c:crosses val="autoZero"/>
        <c:auto val="1"/>
        <c:lblOffset val="100"/>
        <c:baseTimeUnit val="years"/>
      </c:dateAx>
      <c:valAx>
        <c:axId val="47140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4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552104"/>
        <c:axId val="4775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552104"/>
        <c:axId val="477551320"/>
      </c:lineChart>
      <c:dateAx>
        <c:axId val="477552104"/>
        <c:scaling>
          <c:orientation val="minMax"/>
        </c:scaling>
        <c:delete val="1"/>
        <c:axPos val="b"/>
        <c:numFmt formatCode="ge" sourceLinked="1"/>
        <c:majorTickMark val="none"/>
        <c:minorTickMark val="none"/>
        <c:tickLblPos val="none"/>
        <c:crossAx val="477551320"/>
        <c:crosses val="autoZero"/>
        <c:auto val="1"/>
        <c:lblOffset val="100"/>
        <c:baseTimeUnit val="years"/>
      </c:dateAx>
      <c:valAx>
        <c:axId val="4775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212240"/>
        <c:axId val="3052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212240"/>
        <c:axId val="305213024"/>
      </c:lineChart>
      <c:dateAx>
        <c:axId val="305212240"/>
        <c:scaling>
          <c:orientation val="minMax"/>
        </c:scaling>
        <c:delete val="1"/>
        <c:axPos val="b"/>
        <c:numFmt formatCode="ge" sourceLinked="1"/>
        <c:majorTickMark val="none"/>
        <c:minorTickMark val="none"/>
        <c:tickLblPos val="none"/>
        <c:crossAx val="305213024"/>
        <c:crosses val="autoZero"/>
        <c:auto val="1"/>
        <c:lblOffset val="100"/>
        <c:baseTimeUnit val="years"/>
      </c:dateAx>
      <c:valAx>
        <c:axId val="3052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1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212632"/>
        <c:axId val="4032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212632"/>
        <c:axId val="403206432"/>
      </c:lineChart>
      <c:dateAx>
        <c:axId val="305212632"/>
        <c:scaling>
          <c:orientation val="minMax"/>
        </c:scaling>
        <c:delete val="1"/>
        <c:axPos val="b"/>
        <c:numFmt formatCode="ge" sourceLinked="1"/>
        <c:majorTickMark val="none"/>
        <c:minorTickMark val="none"/>
        <c:tickLblPos val="none"/>
        <c:crossAx val="403206432"/>
        <c:crosses val="autoZero"/>
        <c:auto val="1"/>
        <c:lblOffset val="100"/>
        <c:baseTimeUnit val="years"/>
      </c:dateAx>
      <c:valAx>
        <c:axId val="4032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70.760000000000005</c:v>
                </c:pt>
                <c:pt idx="1">
                  <c:v>257.75</c:v>
                </c:pt>
                <c:pt idx="2">
                  <c:v>80.790000000000006</c:v>
                </c:pt>
                <c:pt idx="3">
                  <c:v>74.569999999999993</c:v>
                </c:pt>
                <c:pt idx="4">
                  <c:v>4.75</c:v>
                </c:pt>
              </c:numCache>
            </c:numRef>
          </c:val>
        </c:ser>
        <c:dLbls>
          <c:showLegendKey val="0"/>
          <c:showVal val="0"/>
          <c:showCatName val="0"/>
          <c:showSerName val="0"/>
          <c:showPercent val="0"/>
          <c:showBubbleSize val="0"/>
        </c:dLbls>
        <c:gapWidth val="150"/>
        <c:axId val="403208784"/>
        <c:axId val="40320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03208784"/>
        <c:axId val="403206040"/>
      </c:lineChart>
      <c:dateAx>
        <c:axId val="403208784"/>
        <c:scaling>
          <c:orientation val="minMax"/>
        </c:scaling>
        <c:delete val="1"/>
        <c:axPos val="b"/>
        <c:numFmt formatCode="ge" sourceLinked="1"/>
        <c:majorTickMark val="none"/>
        <c:minorTickMark val="none"/>
        <c:tickLblPos val="none"/>
        <c:crossAx val="403206040"/>
        <c:crosses val="autoZero"/>
        <c:auto val="1"/>
        <c:lblOffset val="100"/>
        <c:baseTimeUnit val="years"/>
      </c:dateAx>
      <c:valAx>
        <c:axId val="40320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84.42</c:v>
                </c:pt>
                <c:pt idx="1">
                  <c:v>83.94</c:v>
                </c:pt>
                <c:pt idx="2">
                  <c:v>72.06</c:v>
                </c:pt>
                <c:pt idx="3">
                  <c:v>82.72</c:v>
                </c:pt>
                <c:pt idx="4">
                  <c:v>87.26</c:v>
                </c:pt>
              </c:numCache>
            </c:numRef>
          </c:val>
        </c:ser>
        <c:dLbls>
          <c:showLegendKey val="0"/>
          <c:showVal val="0"/>
          <c:showCatName val="0"/>
          <c:showSerName val="0"/>
          <c:showPercent val="0"/>
          <c:showBubbleSize val="0"/>
        </c:dLbls>
        <c:gapWidth val="150"/>
        <c:axId val="477554064"/>
        <c:axId val="4775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77554064"/>
        <c:axId val="477552496"/>
      </c:lineChart>
      <c:dateAx>
        <c:axId val="477554064"/>
        <c:scaling>
          <c:orientation val="minMax"/>
        </c:scaling>
        <c:delete val="1"/>
        <c:axPos val="b"/>
        <c:numFmt formatCode="ge" sourceLinked="1"/>
        <c:majorTickMark val="none"/>
        <c:minorTickMark val="none"/>
        <c:tickLblPos val="none"/>
        <c:crossAx val="477552496"/>
        <c:crosses val="autoZero"/>
        <c:auto val="1"/>
        <c:lblOffset val="100"/>
        <c:baseTimeUnit val="years"/>
      </c:dateAx>
      <c:valAx>
        <c:axId val="4775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199.84</c:v>
                </c:pt>
                <c:pt idx="1">
                  <c:v>200.22</c:v>
                </c:pt>
                <c:pt idx="2">
                  <c:v>244.54</c:v>
                </c:pt>
                <c:pt idx="3">
                  <c:v>213.27</c:v>
                </c:pt>
                <c:pt idx="4">
                  <c:v>201.95</c:v>
                </c:pt>
              </c:numCache>
            </c:numRef>
          </c:val>
        </c:ser>
        <c:dLbls>
          <c:showLegendKey val="0"/>
          <c:showVal val="0"/>
          <c:showCatName val="0"/>
          <c:showSerName val="0"/>
          <c:showPercent val="0"/>
          <c:showBubbleSize val="0"/>
        </c:dLbls>
        <c:gapWidth val="150"/>
        <c:axId val="471401240"/>
        <c:axId val="47139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71401240"/>
        <c:axId val="471399672"/>
      </c:lineChart>
      <c:dateAx>
        <c:axId val="471401240"/>
        <c:scaling>
          <c:orientation val="minMax"/>
        </c:scaling>
        <c:delete val="1"/>
        <c:axPos val="b"/>
        <c:numFmt formatCode="ge" sourceLinked="1"/>
        <c:majorTickMark val="none"/>
        <c:minorTickMark val="none"/>
        <c:tickLblPos val="none"/>
        <c:crossAx val="471399672"/>
        <c:crosses val="autoZero"/>
        <c:auto val="1"/>
        <c:lblOffset val="100"/>
        <c:baseTimeUnit val="years"/>
      </c:dateAx>
      <c:valAx>
        <c:axId val="47139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4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11211</v>
      </c>
      <c r="AM8" s="50"/>
      <c r="AN8" s="50"/>
      <c r="AO8" s="50"/>
      <c r="AP8" s="50"/>
      <c r="AQ8" s="50"/>
      <c r="AR8" s="50"/>
      <c r="AS8" s="50"/>
      <c r="AT8" s="45">
        <f>データ!T6</f>
        <v>419.29</v>
      </c>
      <c r="AU8" s="45"/>
      <c r="AV8" s="45"/>
      <c r="AW8" s="45"/>
      <c r="AX8" s="45"/>
      <c r="AY8" s="45"/>
      <c r="AZ8" s="45"/>
      <c r="BA8" s="45"/>
      <c r="BB8" s="45">
        <f>データ!U6</f>
        <v>26.74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38.89</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4314</v>
      </c>
      <c r="AM10" s="50"/>
      <c r="AN10" s="50"/>
      <c r="AO10" s="50"/>
      <c r="AP10" s="50"/>
      <c r="AQ10" s="50"/>
      <c r="AR10" s="50"/>
      <c r="AS10" s="50"/>
      <c r="AT10" s="45">
        <f>データ!W6</f>
        <v>2.33</v>
      </c>
      <c r="AU10" s="45"/>
      <c r="AV10" s="45"/>
      <c r="AW10" s="45"/>
      <c r="AX10" s="45"/>
      <c r="AY10" s="45"/>
      <c r="AZ10" s="45"/>
      <c r="BA10" s="45"/>
      <c r="BB10" s="45">
        <f>データ!X6</f>
        <v>1851.5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324493</v>
      </c>
      <c r="D6" s="33">
        <f t="shared" si="3"/>
        <v>47</v>
      </c>
      <c r="E6" s="33">
        <f t="shared" si="3"/>
        <v>17</v>
      </c>
      <c r="F6" s="33">
        <f t="shared" si="3"/>
        <v>5</v>
      </c>
      <c r="G6" s="33">
        <f t="shared" si="3"/>
        <v>0</v>
      </c>
      <c r="H6" s="33" t="str">
        <f t="shared" si="3"/>
        <v>島根県　邑南町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38.89</v>
      </c>
      <c r="Q6" s="34">
        <f t="shared" si="3"/>
        <v>100</v>
      </c>
      <c r="R6" s="34">
        <f t="shared" si="3"/>
        <v>3240</v>
      </c>
      <c r="S6" s="34">
        <f t="shared" si="3"/>
        <v>11211</v>
      </c>
      <c r="T6" s="34">
        <f t="shared" si="3"/>
        <v>419.29</v>
      </c>
      <c r="U6" s="34">
        <f t="shared" si="3"/>
        <v>26.74</v>
      </c>
      <c r="V6" s="34">
        <f t="shared" si="3"/>
        <v>4314</v>
      </c>
      <c r="W6" s="34">
        <f t="shared" si="3"/>
        <v>2.33</v>
      </c>
      <c r="X6" s="34">
        <f t="shared" si="3"/>
        <v>1851.5</v>
      </c>
      <c r="Y6" s="35">
        <f>IF(Y7="",NA(),Y7)</f>
        <v>72.27</v>
      </c>
      <c r="Z6" s="35">
        <f t="shared" ref="Z6:AH6" si="4">IF(Z7="",NA(),Z7)</f>
        <v>74.739999999999995</v>
      </c>
      <c r="AA6" s="35">
        <f t="shared" si="4"/>
        <v>76.44</v>
      </c>
      <c r="AB6" s="35">
        <f t="shared" si="4"/>
        <v>83.93</v>
      </c>
      <c r="AC6" s="35">
        <f t="shared" si="4"/>
        <v>84.22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70.760000000000005</v>
      </c>
      <c r="BG6" s="35">
        <f t="shared" ref="BG6:BO6" si="7">IF(BG7="",NA(),BG7)</f>
        <v>257.75</v>
      </c>
      <c r="BH6" s="35">
        <f t="shared" si="7"/>
        <v>80.790000000000006</v>
      </c>
      <c r="BI6" s="35">
        <f t="shared" si="7"/>
        <v>74.569999999999993</v>
      </c>
      <c r="BJ6" s="35">
        <f t="shared" si="7"/>
        <v>4.75</v>
      </c>
      <c r="BK6" s="35">
        <f t="shared" si="7"/>
        <v>1197.82</v>
      </c>
      <c r="BL6" s="35">
        <f t="shared" si="7"/>
        <v>1126.77</v>
      </c>
      <c r="BM6" s="35">
        <f t="shared" si="7"/>
        <v>1044.8</v>
      </c>
      <c r="BN6" s="35">
        <f t="shared" si="7"/>
        <v>1081.8</v>
      </c>
      <c r="BO6" s="35">
        <f t="shared" si="7"/>
        <v>974.93</v>
      </c>
      <c r="BP6" s="34" t="str">
        <f>IF(BP7="","",IF(BP7="-","【-】","【"&amp;SUBSTITUTE(TEXT(BP7,"#,##0.00"),"-","△")&amp;"】"))</f>
        <v>【914.53】</v>
      </c>
      <c r="BQ6" s="35">
        <f>IF(BQ7="",NA(),BQ7)</f>
        <v>84.42</v>
      </c>
      <c r="BR6" s="35">
        <f t="shared" ref="BR6:BZ6" si="8">IF(BR7="",NA(),BR7)</f>
        <v>83.94</v>
      </c>
      <c r="BS6" s="35">
        <f t="shared" si="8"/>
        <v>72.06</v>
      </c>
      <c r="BT6" s="35">
        <f t="shared" si="8"/>
        <v>82.72</v>
      </c>
      <c r="BU6" s="35">
        <f t="shared" si="8"/>
        <v>87.26</v>
      </c>
      <c r="BV6" s="35">
        <f t="shared" si="8"/>
        <v>51.03</v>
      </c>
      <c r="BW6" s="35">
        <f t="shared" si="8"/>
        <v>50.9</v>
      </c>
      <c r="BX6" s="35">
        <f t="shared" si="8"/>
        <v>50.82</v>
      </c>
      <c r="BY6" s="35">
        <f t="shared" si="8"/>
        <v>52.19</v>
      </c>
      <c r="BZ6" s="35">
        <f t="shared" si="8"/>
        <v>55.32</v>
      </c>
      <c r="CA6" s="34" t="str">
        <f>IF(CA7="","",IF(CA7="-","【-】","【"&amp;SUBSTITUTE(TEXT(CA7,"#,##0.00"),"-","△")&amp;"】"))</f>
        <v>【55.73】</v>
      </c>
      <c r="CB6" s="35">
        <f>IF(CB7="",NA(),CB7)</f>
        <v>199.84</v>
      </c>
      <c r="CC6" s="35">
        <f t="shared" ref="CC6:CK6" si="9">IF(CC7="",NA(),CC7)</f>
        <v>200.22</v>
      </c>
      <c r="CD6" s="35">
        <f t="shared" si="9"/>
        <v>244.54</v>
      </c>
      <c r="CE6" s="35">
        <f t="shared" si="9"/>
        <v>213.27</v>
      </c>
      <c r="CF6" s="35">
        <f t="shared" si="9"/>
        <v>201.95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56.55</v>
      </c>
      <c r="CN6" s="35">
        <f t="shared" ref="CN6:CV6" si="10">IF(CN7="",NA(),CN7)</f>
        <v>57.17</v>
      </c>
      <c r="CO6" s="35">
        <f t="shared" si="10"/>
        <v>56.77</v>
      </c>
      <c r="CP6" s="35">
        <f t="shared" si="10"/>
        <v>56.37</v>
      </c>
      <c r="CQ6" s="35">
        <f t="shared" si="10"/>
        <v>56.07</v>
      </c>
      <c r="CR6" s="35">
        <f t="shared" si="10"/>
        <v>54.74</v>
      </c>
      <c r="CS6" s="35">
        <f t="shared" si="10"/>
        <v>53.78</v>
      </c>
      <c r="CT6" s="35">
        <f t="shared" si="10"/>
        <v>53.24</v>
      </c>
      <c r="CU6" s="35">
        <f t="shared" si="10"/>
        <v>52.31</v>
      </c>
      <c r="CV6" s="35">
        <f t="shared" si="10"/>
        <v>60.65</v>
      </c>
      <c r="CW6" s="34" t="str">
        <f>IF(CW7="","",IF(CW7="-","【-】","【"&amp;SUBSTITUTE(TEXT(CW7,"#,##0.00"),"-","△")&amp;"】"))</f>
        <v>【59.15】</v>
      </c>
      <c r="CX6" s="35">
        <f>IF(CX7="",NA(),CX7)</f>
        <v>88.87</v>
      </c>
      <c r="CY6" s="35">
        <f t="shared" ref="CY6:DG6" si="11">IF(CY7="",NA(),CY7)</f>
        <v>91.54</v>
      </c>
      <c r="CZ6" s="35">
        <f t="shared" si="11"/>
        <v>92.92</v>
      </c>
      <c r="DA6" s="35">
        <f t="shared" si="11"/>
        <v>92.12</v>
      </c>
      <c r="DB6" s="35">
        <f t="shared" si="11"/>
        <v>91.91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324493</v>
      </c>
      <c r="D7" s="37">
        <v>47</v>
      </c>
      <c r="E7" s="37">
        <v>17</v>
      </c>
      <c r="F7" s="37">
        <v>5</v>
      </c>
      <c r="G7" s="37">
        <v>0</v>
      </c>
      <c r="H7" s="37" t="s">
        <v>109</v>
      </c>
      <c r="I7" s="37" t="s">
        <v>110</v>
      </c>
      <c r="J7" s="37" t="s">
        <v>111</v>
      </c>
      <c r="K7" s="37" t="s">
        <v>112</v>
      </c>
      <c r="L7" s="37" t="s">
        <v>113</v>
      </c>
      <c r="M7" s="37"/>
      <c r="N7" s="38" t="s">
        <v>114</v>
      </c>
      <c r="O7" s="38" t="s">
        <v>115</v>
      </c>
      <c r="P7" s="38">
        <v>38.89</v>
      </c>
      <c r="Q7" s="38">
        <v>100</v>
      </c>
      <c r="R7" s="38">
        <v>3240</v>
      </c>
      <c r="S7" s="38">
        <v>11211</v>
      </c>
      <c r="T7" s="38">
        <v>419.29</v>
      </c>
      <c r="U7" s="38">
        <v>26.74</v>
      </c>
      <c r="V7" s="38">
        <v>4314</v>
      </c>
      <c r="W7" s="38">
        <v>2.33</v>
      </c>
      <c r="X7" s="38">
        <v>1851.5</v>
      </c>
      <c r="Y7" s="38">
        <v>72.27</v>
      </c>
      <c r="Z7" s="38">
        <v>74.739999999999995</v>
      </c>
      <c r="AA7" s="38">
        <v>76.44</v>
      </c>
      <c r="AB7" s="38">
        <v>83.93</v>
      </c>
      <c r="AC7" s="38">
        <v>84.22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70.760000000000005</v>
      </c>
      <c r="BG7" s="38">
        <v>257.75</v>
      </c>
      <c r="BH7" s="38">
        <v>80.790000000000006</v>
      </c>
      <c r="BI7" s="38">
        <v>74.569999999999993</v>
      </c>
      <c r="BJ7" s="38">
        <v>4.75</v>
      </c>
      <c r="BK7" s="38">
        <v>1197.82</v>
      </c>
      <c r="BL7" s="38">
        <v>1126.77</v>
      </c>
      <c r="BM7" s="38">
        <v>1044.8</v>
      </c>
      <c r="BN7" s="38">
        <v>1081.8</v>
      </c>
      <c r="BO7" s="38">
        <v>974.93</v>
      </c>
      <c r="BP7" s="38">
        <v>914.53</v>
      </c>
      <c r="BQ7" s="38">
        <v>84.42</v>
      </c>
      <c r="BR7" s="38">
        <v>83.94</v>
      </c>
      <c r="BS7" s="38">
        <v>72.06</v>
      </c>
      <c r="BT7" s="38">
        <v>82.72</v>
      </c>
      <c r="BU7" s="38">
        <v>87.26</v>
      </c>
      <c r="BV7" s="38">
        <v>51.03</v>
      </c>
      <c r="BW7" s="38">
        <v>50.9</v>
      </c>
      <c r="BX7" s="38">
        <v>50.82</v>
      </c>
      <c r="BY7" s="38">
        <v>52.19</v>
      </c>
      <c r="BZ7" s="38">
        <v>55.32</v>
      </c>
      <c r="CA7" s="38">
        <v>55.73</v>
      </c>
      <c r="CB7" s="38">
        <v>199.84</v>
      </c>
      <c r="CC7" s="38">
        <v>200.22</v>
      </c>
      <c r="CD7" s="38">
        <v>244.54</v>
      </c>
      <c r="CE7" s="38">
        <v>213.27</v>
      </c>
      <c r="CF7" s="38">
        <v>201.95</v>
      </c>
      <c r="CG7" s="38">
        <v>289.60000000000002</v>
      </c>
      <c r="CH7" s="38">
        <v>293.27</v>
      </c>
      <c r="CI7" s="38">
        <v>300.52</v>
      </c>
      <c r="CJ7" s="38">
        <v>296.14</v>
      </c>
      <c r="CK7" s="38">
        <v>283.17</v>
      </c>
      <c r="CL7" s="38">
        <v>276.77999999999997</v>
      </c>
      <c r="CM7" s="38">
        <v>56.55</v>
      </c>
      <c r="CN7" s="38">
        <v>57.17</v>
      </c>
      <c r="CO7" s="38">
        <v>56.77</v>
      </c>
      <c r="CP7" s="38">
        <v>56.37</v>
      </c>
      <c r="CQ7" s="38">
        <v>56.07</v>
      </c>
      <c r="CR7" s="38">
        <v>54.74</v>
      </c>
      <c r="CS7" s="38">
        <v>53.78</v>
      </c>
      <c r="CT7" s="38">
        <v>53.24</v>
      </c>
      <c r="CU7" s="38">
        <v>52.31</v>
      </c>
      <c r="CV7" s="38">
        <v>60.65</v>
      </c>
      <c r="CW7" s="38">
        <v>59.15</v>
      </c>
      <c r="CX7" s="38">
        <v>88.87</v>
      </c>
      <c r="CY7" s="38">
        <v>91.54</v>
      </c>
      <c r="CZ7" s="38">
        <v>92.92</v>
      </c>
      <c r="DA7" s="38">
        <v>92.12</v>
      </c>
      <c r="DB7" s="38">
        <v>91.91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2017-12-25T02:31:42Z</dcterms:created>
  <dcterms:modified xsi:type="dcterms:W3CDTF">2018-02-08T05:43:56Z</dcterms:modified>
  <cp:category/>
</cp:coreProperties>
</file>