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2 美郷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W10" i="4" s="1"/>
  <c r="P6" i="5"/>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E85" i="4"/>
  <c r="AT10" i="4"/>
  <c r="P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<sst xmlns="http://schemas.openxmlformats.org/spreadsheetml/2006/main" count="237" uniqueCount="124">
  <si>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</si>
  <si>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</si>
  <si>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</si>
  <si>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</si>
  <si>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</si>
  <si>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</si>
  <si>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</si>
  <si>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</si>
  <si>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</si>
  <si>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</si>
  <si>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</si>
  <si>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</si>
  <si>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</si>
  <si>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</si>
  <si>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</si>
  <si>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</si>
  <si>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</si>
  <si>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</si>
  <si>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</si>
  <si>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</si>
  <si>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</si>
  <si>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</si>
  <si>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</si>
  <si>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</si>
  <si>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</si>
  <si>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</si>
  <si>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</si>
  <si>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</si>
  <si>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</si>
  <si>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</si>
  <si>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</si>
  <si>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</si>
  <si>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</si>
  <si>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</si>
  <si>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</si>
  <si>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</si>
  <si>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</si>
  <si>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</si>
  <si>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</si>
  <si>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</si>
  <si>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</si>
  <si>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</si>
  <si>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</si>
  <si>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</si>
  <si>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</si>
  <si>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</si>
  <si>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</si>
  <si>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</si>
  <si>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</si>
  <si>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</si>
  <si>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</si>
  <si>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</si>
  <si>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</si>
  <si>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</si>
  <si>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</si>
  <si>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</si>
  <si>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</si>
  <si>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</si>
  <si>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</si>
  <si>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</si>
  <si>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</si>
  <si>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</si>
  <si>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</si>
  <si>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</si>
  <si>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</si>
  <si>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</si>
  <si>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</si>
  <si>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</si>
  <si>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</si>
  <si>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</si>
  <si>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</si>
  <si>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</si>
  <si>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</si>
  <si>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</si>
  <si>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</si>
  <si>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</si>
  <si>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</si>
  <si>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</si>
  <si>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</si>
  <si>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</si>
  <si>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</si>
  <si>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</si>
  <si>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</si>
  <si>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</si>
  <si>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</si>
  <si>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</si>
  <si>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</si>
  <si>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</si>
  <si>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</si>
  <si>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</si>
  <si>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</si>
  <si>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</si>
  <si>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</si>
  <si>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</si>
  <si>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</si>
  <si>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</si>
  <si>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</si>
  <si>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</si>
  <si>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</si>
  <si>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</si>
  <si>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</si>
  <si>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</si>
  <si>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</si>
  <si>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</si>
  <si>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</si>
  <si>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</si>
  <si>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</si>
  <si>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</si>
  <si>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美郷町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</si>
  <si>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</si>
  <si>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</si>
  <si>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</si>
  <si>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</si>
  <si>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</si>
  <si>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</si>
  <si>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</si>
  <si>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</si>
  <si>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</si>
  <si>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</si>
  <si>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</si>
  <si>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一部地域においては、簡易水道再編にて管路の更新を行っている最中であるが、依然全体的には管路の老朽化が進み漏水が増えていく可能性が高い。今後も計画的に管路更新を行わなければならない。</t>
    <rPh sb="1" eb="3">
      <t>イチブ</t>
    </rPh>
    <rPh sb="3" eb="5">
      <t>チイキ</t>
    </rPh>
    <rPh sb="11" eb="13">
      <t>カンイ</t>
    </rPh>
    <rPh sb="13" eb="15">
      <t>スイドウ</t>
    </rPh>
    <rPh sb="15" eb="17">
      <t>サイヘン</t>
    </rPh>
    <rPh sb="19" eb="21">
      <t>カンロ</t>
    </rPh>
    <rPh sb="22" eb="24">
      <t>コウシン</t>
    </rPh>
    <rPh sb="25" eb="26">
      <t>オコナ</t>
    </rPh>
    <rPh sb="30" eb="32">
      <t>サイチュウ</t>
    </rPh>
    <rPh sb="37" eb="39">
      <t>イゼン</t>
    </rPh>
    <rPh sb="39" eb="42">
      <t>ゼンタイテキ</t>
    </rPh>
    <rPh sb="44" eb="46">
      <t>カンロ</t>
    </rPh>
    <rPh sb="47" eb="50">
      <t>ロウキュウカ</t>
    </rPh>
    <rPh sb="51" eb="52">
      <t>スス</t>
    </rPh>
    <rPh sb="53" eb="55">
      <t>ロウスイ</t>
    </rPh>
    <rPh sb="56" eb="57">
      <t>フ</t>
    </rPh>
    <rPh sb="61" eb="64">
      <t>カノウセイ</t>
    </rPh>
    <rPh sb="65" eb="66">
      <t>タカ</t>
    </rPh>
    <rPh sb="68" eb="70">
      <t>コンゴ</t>
    </rPh>
    <rPh sb="71" eb="74">
      <t>ケイカクテキ</t>
    </rPh>
    <rPh sb="75" eb="77">
      <t>カンロ</t>
    </rPh>
    <rPh sb="77" eb="79">
      <t>コウシン</t>
    </rPh>
    <rPh sb="80" eb="81">
      <t>オコナ</t>
    </rPh>
    <phoneticPr fontId="4"/>
  </si>
  <si>
    <t xml:space="preserve">　平成29年度まで簡易水道再編により施設及び管路更新を行っている最中である。
　今後について、現在の状況を把握し分析を行い、適正な資産管理の実施、財政計画・施設整備計画の見直しを検討しなければならない。
</t>
    <rPh sb="1" eb="3">
      <t>ヘイセイ</t>
    </rPh>
    <rPh sb="5" eb="6">
      <t>ネン</t>
    </rPh>
    <rPh sb="6" eb="7">
      <t>ド</t>
    </rPh>
    <rPh sb="9" eb="11">
      <t>カンイ</t>
    </rPh>
    <rPh sb="11" eb="13">
      <t>スイドウ</t>
    </rPh>
    <rPh sb="13" eb="15">
      <t>サイヘン</t>
    </rPh>
    <rPh sb="18" eb="20">
      <t>シセツ</t>
    </rPh>
    <rPh sb="20" eb="21">
      <t>オヨ</t>
    </rPh>
    <rPh sb="22" eb="24">
      <t>カンロ</t>
    </rPh>
    <rPh sb="24" eb="26">
      <t>コウシン</t>
    </rPh>
    <rPh sb="27" eb="28">
      <t>オコナ</t>
    </rPh>
    <rPh sb="32" eb="34">
      <t>サイチュウ</t>
    </rPh>
    <rPh sb="40" eb="42">
      <t>コンゴ</t>
    </rPh>
    <rPh sb="47" eb="49">
      <t>ゲンザイ</t>
    </rPh>
    <rPh sb="50" eb="52">
      <t>ジョウキョウ</t>
    </rPh>
    <rPh sb="53" eb="55">
      <t>ハアク</t>
    </rPh>
    <rPh sb="56" eb="58">
      <t>ブンセキ</t>
    </rPh>
    <rPh sb="59" eb="60">
      <t>オコナ</t>
    </rPh>
    <rPh sb="62" eb="64">
      <t>テキセイ</t>
    </rPh>
    <rPh sb="65" eb="67">
      <t>シサン</t>
    </rPh>
    <rPh sb="67" eb="69">
      <t>カンリ</t>
    </rPh>
    <rPh sb="70" eb="72">
      <t>ジッシ</t>
    </rPh>
    <rPh sb="73" eb="75">
      <t>ザイセイ</t>
    </rPh>
    <rPh sb="75" eb="77">
      <t>ケイカク</t>
    </rPh>
    <rPh sb="78" eb="80">
      <t>シセツ</t>
    </rPh>
    <rPh sb="80" eb="82">
      <t>セイビ</t>
    </rPh>
    <rPh sb="82" eb="84">
      <t>ケイカク</t>
    </rPh>
    <rPh sb="85" eb="87">
      <t>ミナオ</t>
    </rPh>
    <rPh sb="89" eb="91">
      <t>ケントウ</t>
    </rPh>
    <phoneticPr fontId="4"/>
  </si>
  <si>
    <t>①について、総収益より総費用＋地方債償還金が多いため、比率が高くなっている。総収益については、給水収益以外に一般会計繰入金で多く賄っている状態にある。
④について、人口減に歯止めがかからず、分母となる給水収益が落ち込んでいる。投資規模、料金水準等、改めて検討する必要がある。
⑤について、給水にかかる費用が給水収益以外は一般会計繰入金の収入で賄われている状態である。
⑥⑧について、経年劣化による漏水が増え年間総有収水量が落ち込んでいる。漏水の修繕を効率的に行い、有収水量を早急に改善することが必要である。</t>
    <rPh sb="6" eb="9">
      <t>ソウシュウエキ</t>
    </rPh>
    <rPh sb="11" eb="14">
      <t>ソウヒヨウ</t>
    </rPh>
    <rPh sb="15" eb="17">
      <t>チホウ</t>
    </rPh>
    <rPh sb="17" eb="18">
      <t>サイ</t>
    </rPh>
    <rPh sb="18" eb="21">
      <t>ショウカンキン</t>
    </rPh>
    <rPh sb="22" eb="23">
      <t>オオ</t>
    </rPh>
    <rPh sb="27" eb="29">
      <t>ヒリツ</t>
    </rPh>
    <rPh sb="30" eb="31">
      <t>タカ</t>
    </rPh>
    <rPh sb="38" eb="41">
      <t>ソウシュウエキ</t>
    </rPh>
    <rPh sb="47" eb="49">
      <t>キュウスイ</t>
    </rPh>
    <rPh sb="49" eb="51">
      <t>シュウエキ</t>
    </rPh>
    <rPh sb="51" eb="53">
      <t>イガイ</t>
    </rPh>
    <rPh sb="54" eb="56">
      <t>イッパン</t>
    </rPh>
    <rPh sb="56" eb="58">
      <t>カイケイ</t>
    </rPh>
    <rPh sb="58" eb="60">
      <t>クリイレ</t>
    </rPh>
    <rPh sb="60" eb="61">
      <t>キン</t>
    </rPh>
    <rPh sb="62" eb="63">
      <t>オオ</t>
    </rPh>
    <rPh sb="64" eb="65">
      <t>マカナ</t>
    </rPh>
    <rPh sb="69" eb="71">
      <t>ジョウタイ</t>
    </rPh>
    <rPh sb="95" eb="97">
      <t>ブンボ</t>
    </rPh>
    <rPh sb="100" eb="102">
      <t>キュウスイ</t>
    </rPh>
    <rPh sb="102" eb="104">
      <t>シュウエキ</t>
    </rPh>
    <rPh sb="105" eb="106">
      <t>オ</t>
    </rPh>
    <rPh sb="107" eb="108">
      <t>コ</t>
    </rPh>
    <rPh sb="113" eb="115">
      <t>トウシ</t>
    </rPh>
    <rPh sb="115" eb="117">
      <t>キボ</t>
    </rPh>
    <rPh sb="118" eb="120">
      <t>リョウキン</t>
    </rPh>
    <rPh sb="120" eb="122">
      <t>スイジュン</t>
    </rPh>
    <rPh sb="122" eb="123">
      <t>トウ</t>
    </rPh>
    <rPh sb="124" eb="125">
      <t>アラタ</t>
    </rPh>
    <rPh sb="127" eb="129">
      <t>ケントウ</t>
    </rPh>
    <rPh sb="131" eb="133">
      <t>ヒツヨウ</t>
    </rPh>
    <rPh sb="144" eb="146">
      <t>キュウスイ</t>
    </rPh>
    <rPh sb="150" eb="152">
      <t>ヒヨウ</t>
    </rPh>
    <rPh sb="153" eb="155">
      <t>キュウスイ</t>
    </rPh>
    <rPh sb="155" eb="157">
      <t>シュウエキ</t>
    </rPh>
    <rPh sb="157" eb="159">
      <t>イガイ</t>
    </rPh>
    <rPh sb="160" eb="162">
      <t>イッパン</t>
    </rPh>
    <rPh sb="162" eb="164">
      <t>カイケイ</t>
    </rPh>
    <rPh sb="164" eb="166">
      <t>クリイレ</t>
    </rPh>
    <rPh sb="166" eb="167">
      <t>キン</t>
    </rPh>
    <rPh sb="168" eb="170">
      <t>シュウニュウ</t>
    </rPh>
    <rPh sb="171" eb="172">
      <t>マカナ</t>
    </rPh>
    <rPh sb="177" eb="179">
      <t>ジョウタイ</t>
    </rPh>
    <rPh sb="191" eb="193">
      <t>ケイネン</t>
    </rPh>
    <rPh sb="193" eb="195">
      <t>レッカ</t>
    </rPh>
    <rPh sb="198" eb="200">
      <t>ロウスイ</t>
    </rPh>
    <rPh sb="201" eb="202">
      <t>フ</t>
    </rPh>
    <rPh sb="203" eb="205">
      <t>ネンカン</t>
    </rPh>
    <rPh sb="205" eb="206">
      <t>ソウ</t>
    </rPh>
    <rPh sb="206" eb="208">
      <t>ユウシュウ</t>
    </rPh>
    <rPh sb="208" eb="210">
      <t>スイリョウ</t>
    </rPh>
    <rPh sb="211" eb="212">
      <t>オ</t>
    </rPh>
    <rPh sb="213" eb="214">
      <t>コ</t>
    </rPh>
    <rPh sb="219" eb="221">
      <t>ロウスイ</t>
    </rPh>
    <rPh sb="222" eb="224">
      <t>シュウゼン</t>
    </rPh>
    <rPh sb="225" eb="228">
      <t>コウリツテキ</t>
    </rPh>
    <rPh sb="229" eb="230">
      <t>オコナ</t>
    </rPh>
    <rPh sb="232" eb="234">
      <t>ユウシュウ</t>
    </rPh>
    <rPh sb="234" eb="236">
      <t>スイリョウ</t>
    </rPh>
    <rPh sb="237" eb="239">
      <t>ソウキュウ</t>
    </rPh>
    <rPh sb="240" eb="242">
      <t>カイゼン</t>
    </rPh>
    <rPh sb="247" eb="249">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</si>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</sst>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1.33</c:v>
                </c:pt>
                <c:pt idx="2">
                  <c:v>1.84</c:v>
                </c:pt>
                <c:pt idx="3">
                  <c:v>1.54</c:v>
                </c:pt>
                <c:pt idx="4">
                  <c:v>2.4900000000000002</c:v>
                </c:pt>
              </c:numCache>
            </c:numRef>
          </c:val>
          <c:extLst>
            <c:ext xmlns:c16="http://schemas.microsoft.com/office/drawing/2014/chart" uri="{C3380CC4-5D6E-409C-BE32-E72D297353CC}">
              <c16:uniqueId val="{00000000-8093-4F2E-B1F0-8E3804B89DEB}"/>
            </c:ext>
          </c:extLst>
        </c:ser>
        <c:dLbls>
          <c:showLegendKey val="0"/>
          <c:showVal val="0"/>
          <c:showCatName val="0"/>
          <c:showSerName val="0"/>
          <c:showPercent val="0"/>
          <c:showBubbleSize val="0"/>
        </c:dLbls>
        <c:gapWidth val="150"/>
        <c:axId val="121529088"/>
        <c:axId val="1215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8093-4F2E-B1F0-8E3804B89DEB}"/>
            </c:ext>
          </c:extLst>
        </c:ser>
        <c:dLbls>
          <c:showLegendKey val="0"/>
          <c:showVal val="0"/>
          <c:showCatName val="0"/>
          <c:showSerName val="0"/>
          <c:showPercent val="0"/>
          <c:showBubbleSize val="0"/>
        </c:dLbls>
        <c:marker val="1"/>
        <c:smooth val="0"/>
        <c:axId val="121529088"/>
        <c:axId val="121531008"/>
      </c:lineChart>
      <c:dateAx>
        <c:axId val="121529088"/>
        <c:scaling>
          <c:orientation val="minMax"/>
        </c:scaling>
        <c:delete val="1"/>
        <c:axPos val="b"/>
        <c:numFmt formatCode="ge" sourceLinked="1"/>
        <c:majorTickMark val="none"/>
        <c:minorTickMark val="none"/>
        <c:tickLblPos val="none"/>
        <c:crossAx val="121531008"/>
        <c:crosses val="autoZero"/>
        <c:auto val="1"/>
        <c:lblOffset val="100"/>
        <c:baseTimeUnit val="years"/>
      </c:dateAx>
      <c:valAx>
        <c:axId val="1215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57.96</c:v>
                </c:pt>
                <c:pt idx="1">
                  <c:v>58.41</c:v>
                </c:pt>
                <c:pt idx="2">
                  <c:v>58.63</c:v>
                </c:pt>
                <c:pt idx="3">
                  <c:v>58.05</c:v>
                </c:pt>
                <c:pt idx="4">
                  <c:v>57.23</c:v>
                </c:pt>
              </c:numCache>
            </c:numRef>
          </c:val>
          <c:extLst>
            <c:ext xmlns:c16="http://schemas.microsoft.com/office/drawing/2014/chart" uri="{C3380CC4-5D6E-409C-BE32-E72D297353CC}">
              <c16:uniqueId val="{00000000-3AD4-478F-A2D5-7D95C7DE8BCD}"/>
            </c:ext>
          </c:extLst>
        </c:ser>
        <c:dLbls>
          <c:showLegendKey val="0"/>
          <c:showVal val="0"/>
          <c:showCatName val="0"/>
          <c:showSerName val="0"/>
          <c:showPercent val="0"/>
          <c:showBubbleSize val="0"/>
        </c:dLbls>
        <c:gapWidth val="150"/>
        <c:axId val="129479808"/>
        <c:axId val="1294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3AD4-478F-A2D5-7D95C7DE8BCD}"/>
            </c:ext>
          </c:extLst>
        </c:ser>
        <c:dLbls>
          <c:showLegendKey val="0"/>
          <c:showVal val="0"/>
          <c:showCatName val="0"/>
          <c:showSerName val="0"/>
          <c:showPercent val="0"/>
          <c:showBubbleSize val="0"/>
        </c:dLbls>
        <c:marker val="1"/>
        <c:smooth val="0"/>
        <c:axId val="129479808"/>
        <c:axId val="129481728"/>
      </c:lineChart>
      <c:dateAx>
        <c:axId val="129479808"/>
        <c:scaling>
          <c:orientation val="minMax"/>
        </c:scaling>
        <c:delete val="1"/>
        <c:axPos val="b"/>
        <c:numFmt formatCode="ge" sourceLinked="1"/>
        <c:majorTickMark val="none"/>
        <c:minorTickMark val="none"/>
        <c:tickLblPos val="none"/>
        <c:crossAx val="129481728"/>
        <c:crosses val="autoZero"/>
        <c:auto val="1"/>
        <c:lblOffset val="100"/>
        <c:baseTimeUnit val="years"/>
      </c:dateAx>
      <c:valAx>
        <c:axId val="1294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72.58</c:v>
                </c:pt>
                <c:pt idx="1">
                  <c:v>70.540000000000006</c:v>
                </c:pt>
                <c:pt idx="2">
                  <c:v>68.75</c:v>
                </c:pt>
                <c:pt idx="3">
                  <c:v>67.38</c:v>
                </c:pt>
                <c:pt idx="4">
                  <c:v>64.83</c:v>
                </c:pt>
              </c:numCache>
            </c:numRef>
          </c:val>
          <c:extLst>
            <c:ext xmlns:c16="http://schemas.microsoft.com/office/drawing/2014/chart" uri="{C3380CC4-5D6E-409C-BE32-E72D297353CC}">
              <c16:uniqueId val="{00000000-C4A9-4298-A9DA-50E55129CFB3}"/>
            </c:ext>
          </c:extLst>
        </c:ser>
        <c:dLbls>
          <c:showLegendKey val="0"/>
          <c:showVal val="0"/>
          <c:showCatName val="0"/>
          <c:showSerName val="0"/>
          <c:showPercent val="0"/>
          <c:showBubbleSize val="0"/>
        </c:dLbls>
        <c:gapWidth val="150"/>
        <c:axId val="129524480"/>
        <c:axId val="1295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C4A9-4298-A9DA-50E55129CFB3}"/>
            </c:ext>
          </c:extLst>
        </c:ser>
        <c:dLbls>
          <c:showLegendKey val="0"/>
          <c:showVal val="0"/>
          <c:showCatName val="0"/>
          <c:showSerName val="0"/>
          <c:showPercent val="0"/>
          <c:showBubbleSize val="0"/>
        </c:dLbls>
        <c:marker val="1"/>
        <c:smooth val="0"/>
        <c:axId val="129524480"/>
        <c:axId val="129526400"/>
      </c:lineChart>
      <c:dateAx>
        <c:axId val="129524480"/>
        <c:scaling>
          <c:orientation val="minMax"/>
        </c:scaling>
        <c:delete val="1"/>
        <c:axPos val="b"/>
        <c:numFmt formatCode="ge" sourceLinked="1"/>
        <c:majorTickMark val="none"/>
        <c:minorTickMark val="none"/>
        <c:tickLblPos val="none"/>
        <c:crossAx val="129526400"/>
        <c:crosses val="autoZero"/>
        <c:auto val="1"/>
        <c:lblOffset val="100"/>
        <c:baseTimeUnit val="years"/>
      </c:dateAx>
      <c:valAx>
        <c:axId val="129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86.83</c:v>
                </c:pt>
                <c:pt idx="1">
                  <c:v>91.84</c:v>
                </c:pt>
                <c:pt idx="2">
                  <c:v>78.56</c:v>
                </c:pt>
                <c:pt idx="3">
                  <c:v>76.819999999999993</c:v>
                </c:pt>
                <c:pt idx="4">
                  <c:v>76.84</c:v>
                </c:pt>
              </c:numCache>
            </c:numRef>
          </c:val>
          <c:extLst>
            <c:ext xmlns:c16="http://schemas.microsoft.com/office/drawing/2014/chart" uri="{C3380CC4-5D6E-409C-BE32-E72D297353CC}">
              <c16:uniqueId val="{00000000-BC33-4A0D-B6CA-E8991641FF89}"/>
            </c:ext>
          </c:extLst>
        </c:ser>
        <c:dLbls>
          <c:showLegendKey val="0"/>
          <c:showVal val="0"/>
          <c:showCatName val="0"/>
          <c:showSerName val="0"/>
          <c:showPercent val="0"/>
          <c:showBubbleSize val="0"/>
        </c:dLbls>
        <c:gapWidth val="150"/>
        <c:axId val="121565568"/>
        <c:axId val="1215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BC33-4A0D-B6CA-E8991641FF89}"/>
            </c:ext>
          </c:extLst>
        </c:ser>
        <c:dLbls>
          <c:showLegendKey val="0"/>
          <c:showVal val="0"/>
          <c:showCatName val="0"/>
          <c:showSerName val="0"/>
          <c:showPercent val="0"/>
          <c:showBubbleSize val="0"/>
        </c:dLbls>
        <c:marker val="1"/>
        <c:smooth val="0"/>
        <c:axId val="121565568"/>
        <c:axId val="121567488"/>
      </c:lineChart>
      <c:dateAx>
        <c:axId val="121565568"/>
        <c:scaling>
          <c:orientation val="minMax"/>
        </c:scaling>
        <c:delete val="1"/>
        <c:axPos val="b"/>
        <c:numFmt formatCode="ge" sourceLinked="1"/>
        <c:majorTickMark val="none"/>
        <c:minorTickMark val="none"/>
        <c:tickLblPos val="none"/>
        <c:crossAx val="121567488"/>
        <c:crosses val="autoZero"/>
        <c:auto val="1"/>
        <c:lblOffset val="100"/>
        <c:baseTimeUnit val="years"/>
      </c:dateAx>
      <c:valAx>
        <c:axId val="1215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4-45A6-93B7-BC4206F4063C}"/>
            </c:ext>
          </c:extLst>
        </c:ser>
        <c:dLbls>
          <c:showLegendKey val="0"/>
          <c:showVal val="0"/>
          <c:showCatName val="0"/>
          <c:showSerName val="0"/>
          <c:showPercent val="0"/>
          <c:showBubbleSize val="0"/>
        </c:dLbls>
        <c:gapWidth val="150"/>
        <c:axId val="121610240"/>
        <c:axId val="121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4-45A6-93B7-BC4206F4063C}"/>
            </c:ext>
          </c:extLst>
        </c:ser>
        <c:dLbls>
          <c:showLegendKey val="0"/>
          <c:showVal val="0"/>
          <c:showCatName val="0"/>
          <c:showSerName val="0"/>
          <c:showPercent val="0"/>
          <c:showBubbleSize val="0"/>
        </c:dLbls>
        <c:marker val="1"/>
        <c:smooth val="0"/>
        <c:axId val="121610240"/>
        <c:axId val="121612160"/>
      </c:lineChart>
      <c:dateAx>
        <c:axId val="121610240"/>
        <c:scaling>
          <c:orientation val="minMax"/>
        </c:scaling>
        <c:delete val="1"/>
        <c:axPos val="b"/>
        <c:numFmt formatCode="ge" sourceLinked="1"/>
        <c:majorTickMark val="none"/>
        <c:minorTickMark val="none"/>
        <c:tickLblPos val="none"/>
        <c:crossAx val="121612160"/>
        <c:crosses val="autoZero"/>
        <c:auto val="1"/>
        <c:lblOffset val="100"/>
        <c:baseTimeUnit val="years"/>
      </c:dateAx>
      <c:valAx>
        <c:axId val="121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8-4BAB-9143-A9C7923B9C44}"/>
            </c:ext>
          </c:extLst>
        </c:ser>
        <c:dLbls>
          <c:showLegendKey val="0"/>
          <c:showVal val="0"/>
          <c:showCatName val="0"/>
          <c:showSerName val="0"/>
          <c:showPercent val="0"/>
          <c:showBubbleSize val="0"/>
        </c:dLbls>
        <c:gapWidth val="150"/>
        <c:axId val="127868288"/>
        <c:axId val="1278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8-4BAB-9143-A9C7923B9C44}"/>
            </c:ext>
          </c:extLst>
        </c:ser>
        <c:dLbls>
          <c:showLegendKey val="0"/>
          <c:showVal val="0"/>
          <c:showCatName val="0"/>
          <c:showSerName val="0"/>
          <c:showPercent val="0"/>
          <c:showBubbleSize val="0"/>
        </c:dLbls>
        <c:marker val="1"/>
        <c:smooth val="0"/>
        <c:axId val="127868288"/>
        <c:axId val="127878656"/>
      </c:lineChart>
      <c:dateAx>
        <c:axId val="127868288"/>
        <c:scaling>
          <c:orientation val="minMax"/>
        </c:scaling>
        <c:delete val="1"/>
        <c:axPos val="b"/>
        <c:numFmt formatCode="ge" sourceLinked="1"/>
        <c:majorTickMark val="none"/>
        <c:minorTickMark val="none"/>
        <c:tickLblPos val="none"/>
        <c:crossAx val="127878656"/>
        <c:crosses val="autoZero"/>
        <c:auto val="1"/>
        <c:lblOffset val="100"/>
        <c:baseTimeUnit val="years"/>
      </c:dateAx>
      <c:valAx>
        <c:axId val="1278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DF-4B4B-A774-005EB1BA212F}"/>
            </c:ext>
          </c:extLst>
        </c:ser>
        <c:dLbls>
          <c:showLegendKey val="0"/>
          <c:showVal val="0"/>
          <c:showCatName val="0"/>
          <c:showSerName val="0"/>
          <c:showPercent val="0"/>
          <c:showBubbleSize val="0"/>
        </c:dLbls>
        <c:gapWidth val="150"/>
        <c:axId val="127919616"/>
        <c:axId val="1279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F-4B4B-A774-005EB1BA212F}"/>
            </c:ext>
          </c:extLst>
        </c:ser>
        <c:dLbls>
          <c:showLegendKey val="0"/>
          <c:showVal val="0"/>
          <c:showCatName val="0"/>
          <c:showSerName val="0"/>
          <c:showPercent val="0"/>
          <c:showBubbleSize val="0"/>
        </c:dLbls>
        <c:marker val="1"/>
        <c:smooth val="0"/>
        <c:axId val="127919616"/>
        <c:axId val="127921536"/>
      </c:lineChart>
      <c:dateAx>
        <c:axId val="127919616"/>
        <c:scaling>
          <c:orientation val="minMax"/>
        </c:scaling>
        <c:delete val="1"/>
        <c:axPos val="b"/>
        <c:numFmt formatCode="ge" sourceLinked="1"/>
        <c:majorTickMark val="none"/>
        <c:minorTickMark val="none"/>
        <c:tickLblPos val="none"/>
        <c:crossAx val="127921536"/>
        <c:crosses val="autoZero"/>
        <c:auto val="1"/>
        <c:lblOffset val="100"/>
        <c:baseTimeUnit val="years"/>
      </c:dateAx>
      <c:valAx>
        <c:axId val="1279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75-4384-9DC1-A12F0C9407DA}"/>
            </c:ext>
          </c:extLst>
        </c:ser>
        <c:dLbls>
          <c:showLegendKey val="0"/>
          <c:showVal val="0"/>
          <c:showCatName val="0"/>
          <c:showSerName val="0"/>
          <c:showPercent val="0"/>
          <c:showBubbleSize val="0"/>
        </c:dLbls>
        <c:gapWidth val="150"/>
        <c:axId val="127937536"/>
        <c:axId val="127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75-4384-9DC1-A12F0C9407DA}"/>
            </c:ext>
          </c:extLst>
        </c:ser>
        <c:dLbls>
          <c:showLegendKey val="0"/>
          <c:showVal val="0"/>
          <c:showCatName val="0"/>
          <c:showSerName val="0"/>
          <c:showPercent val="0"/>
          <c:showBubbleSize val="0"/>
        </c:dLbls>
        <c:marker val="1"/>
        <c:smooth val="0"/>
        <c:axId val="127937536"/>
        <c:axId val="127968384"/>
      </c:lineChart>
      <c:dateAx>
        <c:axId val="127937536"/>
        <c:scaling>
          <c:orientation val="minMax"/>
        </c:scaling>
        <c:delete val="1"/>
        <c:axPos val="b"/>
        <c:numFmt formatCode="ge" sourceLinked="1"/>
        <c:majorTickMark val="none"/>
        <c:minorTickMark val="none"/>
        <c:tickLblPos val="none"/>
        <c:crossAx val="127968384"/>
        <c:crosses val="autoZero"/>
        <c:auto val="1"/>
        <c:lblOffset val="100"/>
        <c:baseTimeUnit val="years"/>
      </c:dateAx>
      <c:valAx>
        <c:axId val="127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1251.48</c:v>
                </c:pt>
                <c:pt idx="1">
                  <c:v>1298.01</c:v>
                </c:pt>
                <c:pt idx="2">
                  <c:v>1291.8599999999999</c:v>
                </c:pt>
                <c:pt idx="3">
                  <c:v>1316.33</c:v>
                </c:pt>
                <c:pt idx="4">
                  <c:v>1406.75</c:v>
                </c:pt>
              </c:numCache>
            </c:numRef>
          </c:val>
          <c:extLst>
            <c:ext xmlns:c16="http://schemas.microsoft.com/office/drawing/2014/chart" uri="{C3380CC4-5D6E-409C-BE32-E72D297353CC}">
              <c16:uniqueId val="{00000000-8928-490E-9D0A-14FDA0618D47}"/>
            </c:ext>
          </c:extLst>
        </c:ser>
        <c:dLbls>
          <c:showLegendKey val="0"/>
          <c:showVal val="0"/>
          <c:showCatName val="0"/>
          <c:showSerName val="0"/>
          <c:showPercent val="0"/>
          <c:showBubbleSize val="0"/>
        </c:dLbls>
        <c:gapWidth val="150"/>
        <c:axId val="127982208"/>
        <c:axId val="1293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8928-490E-9D0A-14FDA0618D47}"/>
            </c:ext>
          </c:extLst>
        </c:ser>
        <c:dLbls>
          <c:showLegendKey val="0"/>
          <c:showVal val="0"/>
          <c:showCatName val="0"/>
          <c:showSerName val="0"/>
          <c:showPercent val="0"/>
          <c:showBubbleSize val="0"/>
        </c:dLbls>
        <c:marker val="1"/>
        <c:smooth val="0"/>
        <c:axId val="127982208"/>
        <c:axId val="129303296"/>
      </c:lineChart>
      <c:dateAx>
        <c:axId val="127982208"/>
        <c:scaling>
          <c:orientation val="minMax"/>
        </c:scaling>
        <c:delete val="1"/>
        <c:axPos val="b"/>
        <c:numFmt formatCode="ge" sourceLinked="1"/>
        <c:majorTickMark val="none"/>
        <c:minorTickMark val="none"/>
        <c:tickLblPos val="none"/>
        <c:crossAx val="129303296"/>
        <c:crosses val="autoZero"/>
        <c:auto val="1"/>
        <c:lblOffset val="100"/>
        <c:baseTimeUnit val="years"/>
      </c:dateAx>
      <c:valAx>
        <c:axId val="129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59.35</c:v>
                </c:pt>
                <c:pt idx="1">
                  <c:v>60.21</c:v>
                </c:pt>
                <c:pt idx="2">
                  <c:v>60.76</c:v>
                </c:pt>
                <c:pt idx="3">
                  <c:v>58.73</c:v>
                </c:pt>
                <c:pt idx="4">
                  <c:v>54.89</c:v>
                </c:pt>
              </c:numCache>
            </c:numRef>
          </c:val>
          <c:extLst>
            <c:ext xmlns:c16="http://schemas.microsoft.com/office/drawing/2014/chart" uri="{C3380CC4-5D6E-409C-BE32-E72D297353CC}">
              <c16:uniqueId val="{00000000-66C1-4D6C-89D8-5C2801E0DAAB}"/>
            </c:ext>
          </c:extLst>
        </c:ser>
        <c:dLbls>
          <c:showLegendKey val="0"/>
          <c:showVal val="0"/>
          <c:showCatName val="0"/>
          <c:showSerName val="0"/>
          <c:showPercent val="0"/>
          <c:showBubbleSize val="0"/>
        </c:dLbls>
        <c:gapWidth val="150"/>
        <c:axId val="129349888"/>
        <c:axId val="1293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66C1-4D6C-89D8-5C2801E0DAAB}"/>
            </c:ext>
          </c:extLst>
        </c:ser>
        <c:dLbls>
          <c:showLegendKey val="0"/>
          <c:showVal val="0"/>
          <c:showCatName val="0"/>
          <c:showSerName val="0"/>
          <c:showPercent val="0"/>
          <c:showBubbleSize val="0"/>
        </c:dLbls>
        <c:marker val="1"/>
        <c:smooth val="0"/>
        <c:axId val="129349888"/>
        <c:axId val="129360256"/>
      </c:lineChart>
      <c:dateAx>
        <c:axId val="129349888"/>
        <c:scaling>
          <c:orientation val="minMax"/>
        </c:scaling>
        <c:delete val="1"/>
        <c:axPos val="b"/>
        <c:numFmt formatCode="ge" sourceLinked="1"/>
        <c:majorTickMark val="none"/>
        <c:minorTickMark val="none"/>
        <c:tickLblPos val="none"/>
        <c:crossAx val="129360256"/>
        <c:crosses val="autoZero"/>
        <c:auto val="1"/>
        <c:lblOffset val="100"/>
        <c:baseTimeUnit val="years"/>
      </c:dateAx>
      <c:valAx>
        <c:axId val="129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356.45</c:v>
                </c:pt>
                <c:pt idx="1">
                  <c:v>348.97</c:v>
                </c:pt>
                <c:pt idx="2">
                  <c:v>357.33</c:v>
                </c:pt>
                <c:pt idx="3">
                  <c:v>369.92</c:v>
                </c:pt>
                <c:pt idx="4">
                  <c:v>398.8</c:v>
                </c:pt>
              </c:numCache>
            </c:numRef>
          </c:val>
          <c:extLst>
            <c:ext xmlns:c16="http://schemas.microsoft.com/office/drawing/2014/chart" uri="{C3380CC4-5D6E-409C-BE32-E72D297353CC}">
              <c16:uniqueId val="{00000000-3398-4AA7-BA10-66E09EB903A4}"/>
            </c:ext>
          </c:extLst>
        </c:ser>
        <c:dLbls>
          <c:showLegendKey val="0"/>
          <c:showVal val="0"/>
          <c:showCatName val="0"/>
          <c:showSerName val="0"/>
          <c:showPercent val="0"/>
          <c:showBubbleSize val="0"/>
        </c:dLbls>
        <c:gapWidth val="150"/>
        <c:axId val="129451520"/>
        <c:axId val="1294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3398-4AA7-BA10-66E09EB903A4}"/>
            </c:ext>
          </c:extLst>
        </c:ser>
        <c:dLbls>
          <c:showLegendKey val="0"/>
          <c:showVal val="0"/>
          <c:showCatName val="0"/>
          <c:showSerName val="0"/>
          <c:showPercent val="0"/>
          <c:showBubbleSize val="0"/>
        </c:dLbls>
        <c:marker val="1"/>
        <c:smooth val="0"/>
        <c:axId val="129451520"/>
        <c:axId val="129453440"/>
      </c:lineChart>
      <c:dateAx>
        <c:axId val="129451520"/>
        <c:scaling>
          <c:orientation val="minMax"/>
        </c:scaling>
        <c:delete val="1"/>
        <c:axPos val="b"/>
        <c:numFmt formatCode="ge" sourceLinked="1"/>
        <c:majorTickMark val="none"/>
        <c:minorTickMark val="none"/>
        <c:tickLblPos val="none"/>
        <c:crossAx val="129453440"/>
        <c:crosses val="autoZero"/>
        <c:auto val="1"/>
        <c:lblOffset val="100"/>
        <c:baseTimeUnit val="years"/>
      </c:dateAx>
      <c:valAx>
        <c:axId val="1294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島根県　美郷町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4955</v>
      </c>
      <c r="AM8" s="67"/>
      <c r="AN8" s="67"/>
      <c r="AO8" s="67"/>
      <c r="AP8" s="67"/>
      <c r="AQ8" s="67"/>
      <c r="AR8" s="67"/>
      <c r="AS8" s="67"/>
      <c r="AT8" s="66">
        <f>データ!$S$6</f>
        <v>282.92</v>
      </c>
      <c r="AU8" s="66"/>
      <c r="AV8" s="66"/>
      <c r="AW8" s="66"/>
      <c r="AX8" s="66"/>
      <c r="AY8" s="66"/>
      <c r="AZ8" s="66"/>
      <c r="BA8" s="66"/>
      <c r="BB8" s="66">
        <f>データ!$T$6</f>
        <v>17.510000000000002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80.489999999999995</v>
      </c>
      <c r="Q10" s="66"/>
      <c r="R10" s="66"/>
      <c r="S10" s="66"/>
      <c r="T10" s="66"/>
      <c r="U10" s="66"/>
      <c r="V10" s="66"/>
      <c r="W10" s="67">
        <f>データ!$Q$6</f>
        <v>3258</v>
      </c>
      <c r="X10" s="67"/>
      <c r="Y10" s="67"/>
      <c r="Z10" s="67"/>
      <c r="AA10" s="67"/>
      <c r="AB10" s="67"/>
      <c r="AC10" s="67"/>
      <c r="AD10" s="2"/>
      <c r="AE10" s="2"/>
      <c r="AF10" s="2"/>
      <c r="AG10" s="2"/>
      <c r="AH10" s="2"/>
      <c r="AI10" s="2"/>
      <c r="AJ10" s="2"/>
      <c r="AK10" s="2"/>
      <c r="AL10" s="67">
        <f>データ!$U$6</f>
        <v>3944</v>
      </c>
      <c r="AM10" s="67"/>
      <c r="AN10" s="67"/>
      <c r="AO10" s="67"/>
      <c r="AP10" s="67"/>
      <c r="AQ10" s="67"/>
      <c r="AR10" s="67"/>
      <c r="AS10" s="67"/>
      <c r="AT10" s="66">
        <f>データ!$V$6</f>
        <v>17.54</v>
      </c>
      <c r="AU10" s="66"/>
      <c r="AV10" s="66"/>
      <c r="AW10" s="66"/>
      <c r="AX10" s="66"/>
      <c r="AY10" s="66"/>
      <c r="AZ10" s="66"/>
      <c r="BA10" s="66"/>
      <c r="BB10" s="66">
        <f>データ!$W$6</f>
        <v>224.86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324485</v>
      </c>
      <c r="D6" s="34">
        <f t="shared" si="3"/>
        <v>47</v>
      </c>
      <c r="E6" s="34">
        <f t="shared" si="3"/>
        <v>1</v>
      </c>
      <c r="F6" s="34">
        <f t="shared" si="3"/>
        <v>0</v>
      </c>
      <c r="G6" s="34">
        <f t="shared" si="3"/>
        <v>0</v>
      </c>
      <c r="H6" s="34" t="str">
        <f t="shared" si="3"/>
        <v>島根県　美郷町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80.489999999999995</v>
      </c>
      <c r="Q6" s="35">
        <f t="shared" si="3"/>
        <v>3258</v>
      </c>
      <c r="R6" s="35">
        <f t="shared" si="3"/>
        <v>4955</v>
      </c>
      <c r="S6" s="35">
        <f t="shared" si="3"/>
        <v>282.92</v>
      </c>
      <c r="T6" s="35">
        <f t="shared" si="3"/>
        <v>17.510000000000002</v>
      </c>
      <c r="U6" s="35">
        <f t="shared" si="3"/>
        <v>3944</v>
      </c>
      <c r="V6" s="35">
        <f t="shared" si="3"/>
        <v>17.54</v>
      </c>
      <c r="W6" s="35">
        <f t="shared" si="3"/>
        <v>224.86</v>
      </c>
      <c r="X6" s="36">
        <f>IF(X7="",NA(),X7)</f>
        <v>86.83</v>
      </c>
      <c r="Y6" s="36">
        <f t="shared" ref="Y6:AG6" si="4">IF(Y7="",NA(),Y7)</f>
        <v>91.84</v>
      </c>
      <c r="Z6" s="36">
        <f t="shared" si="4"/>
        <v>78.56</v>
      </c>
      <c r="AA6" s="36">
        <f t="shared" si="4"/>
        <v>76.819999999999993</v>
      </c>
      <c r="AB6" s="36">
        <f t="shared" si="4"/>
        <v>76.84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1251.48</v>
      </c>
      <c r="BF6" s="36">
        <f t="shared" ref="BF6:BN6" si="7">IF(BF7="",NA(),BF7)</f>
        <v>1298.01</v>
      </c>
      <c r="BG6" s="36">
        <f t="shared" si="7"/>
        <v>1291.8599999999999</v>
      </c>
      <c r="BH6" s="36">
        <f t="shared" si="7"/>
        <v>1316.33</v>
      </c>
      <c r="BI6" s="36">
        <f t="shared" si="7"/>
        <v>1406.75</v>
      </c>
      <c r="BJ6" s="36">
        <f t="shared" si="7"/>
        <v>1108.26</v>
      </c>
      <c r="BK6" s="36">
        <f t="shared" si="7"/>
        <v>1113.76</v>
      </c>
      <c r="BL6" s="36">
        <f t="shared" si="7"/>
        <v>1125.69</v>
      </c>
      <c r="BM6" s="36">
        <f t="shared" si="7"/>
        <v>1134.67</v>
      </c>
      <c r="BN6" s="36">
        <f t="shared" si="7"/>
        <v>1144.79</v>
      </c>
      <c r="BO6" s="35" t="str">
        <f>IF(BO7="","",IF(BO7="-","【-】","【"&amp;SUBSTITUTE(TEXT(BO7,"#,##0.00"),"-","△")&amp;"】"))</f>
        <v>【1,280.76】</v>
      </c>
      <c r="BP6" s="36">
        <f>IF(BP7="",NA(),BP7)</f>
        <v>59.35</v>
      </c>
      <c r="BQ6" s="36">
        <f t="shared" ref="BQ6:BY6" si="8">IF(BQ7="",NA(),BQ7)</f>
        <v>60.21</v>
      </c>
      <c r="BR6" s="36">
        <f t="shared" si="8"/>
        <v>60.76</v>
      </c>
      <c r="BS6" s="36">
        <f t="shared" si="8"/>
        <v>58.73</v>
      </c>
      <c r="BT6" s="36">
        <f t="shared" si="8"/>
        <v>54.89</v>
      </c>
      <c r="BU6" s="36">
        <f t="shared" si="8"/>
        <v>19.77</v>
      </c>
      <c r="BV6" s="36">
        <f t="shared" si="8"/>
        <v>34.25</v>
      </c>
      <c r="BW6" s="36">
        <f t="shared" si="8"/>
        <v>46.48</v>
      </c>
      <c r="BX6" s="36">
        <f t="shared" si="8"/>
        <v>40.6</v>
      </c>
      <c r="BY6" s="36">
        <f t="shared" si="8"/>
        <v>56.04</v>
      </c>
      <c r="BZ6" s="35" t="str">
        <f>IF(BZ7="","",IF(BZ7="-","【-】","【"&amp;SUBSTITUTE(TEXT(BZ7,"#,##0.00"),"-","△")&amp;"】"))</f>
        <v>【53.06】</v>
      </c>
      <c r="CA6" s="36">
        <f>IF(CA7="",NA(),CA7)</f>
        <v>356.45</v>
      </c>
      <c r="CB6" s="36">
        <f t="shared" ref="CB6:CJ6" si="9">IF(CB7="",NA(),CB7)</f>
        <v>348.97</v>
      </c>
      <c r="CC6" s="36">
        <f t="shared" si="9"/>
        <v>357.33</v>
      </c>
      <c r="CD6" s="36">
        <f t="shared" si="9"/>
        <v>369.92</v>
      </c>
      <c r="CE6" s="36">
        <f t="shared" si="9"/>
        <v>398.8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57.96</v>
      </c>
      <c r="CM6" s="36">
        <f t="shared" ref="CM6:CU6" si="10">IF(CM7="",NA(),CM7)</f>
        <v>58.41</v>
      </c>
      <c r="CN6" s="36">
        <f t="shared" si="10"/>
        <v>58.63</v>
      </c>
      <c r="CO6" s="36">
        <f t="shared" si="10"/>
        <v>58.05</v>
      </c>
      <c r="CP6" s="36">
        <f t="shared" si="10"/>
        <v>57.23</v>
      </c>
      <c r="CQ6" s="36">
        <f t="shared" si="10"/>
        <v>57.17</v>
      </c>
      <c r="CR6" s="36">
        <f t="shared" si="10"/>
        <v>57.55</v>
      </c>
      <c r="CS6" s="36">
        <f t="shared" si="10"/>
        <v>57.43</v>
      </c>
      <c r="CT6" s="36">
        <f t="shared" si="10"/>
        <v>57.29</v>
      </c>
      <c r="CU6" s="36">
        <f t="shared" si="10"/>
        <v>55.9</v>
      </c>
      <c r="CV6" s="35" t="str">
        <f>IF(CV7="","",IF(CV7="-","【-】","【"&amp;SUBSTITUTE(TEXT(CV7,"#,##0.00"),"-","△")&amp;"】"))</f>
        <v>【56.28】</v>
      </c>
      <c r="CW6" s="36">
        <f>IF(CW7="",NA(),CW7)</f>
        <v>72.58</v>
      </c>
      <c r="CX6" s="36">
        <f t="shared" ref="CX6:DF6" si="11">IF(CX7="",NA(),CX7)</f>
        <v>70.540000000000006</v>
      </c>
      <c r="CY6" s="36">
        <f t="shared" si="11"/>
        <v>68.75</v>
      </c>
      <c r="CZ6" s="36">
        <f t="shared" si="11"/>
        <v>67.38</v>
      </c>
      <c r="DA6" s="36">
        <f t="shared" si="11"/>
        <v>64.83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1.33</v>
      </c>
      <c r="EF6" s="36">
        <f t="shared" si="14"/>
        <v>1.84</v>
      </c>
      <c r="EG6" s="36">
        <f t="shared" si="14"/>
        <v>1.54</v>
      </c>
      <c r="EH6" s="36">
        <f t="shared" si="14"/>
        <v>2.4900000000000002</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324485</v>
      </c>
      <c r="D7" s="38">
        <v>47</v>
      </c>
      <c r="E7" s="38">
        <v>1</v>
      </c>
      <c r="F7" s="38">
        <v>0</v>
      </c>
      <c r="G7" s="38">
        <v>0</v>
      </c>
      <c r="H7" s="38" t="s">
        <v>108</v>
      </c>
      <c r="I7" s="38" t="s">
        <v>109</v>
      </c>
      <c r="J7" s="38" t="s">
        <v>110</v>
      </c>
      <c r="K7" s="38" t="s">
        <v>111</v>
      </c>
      <c r="L7" s="38" t="s">
        <v>112</v>
      </c>
      <c r="M7" s="38"/>
      <c r="N7" s="39" t="s">
        <v>113</v>
      </c>
      <c r="O7" s="39" t="s">
        <v>114</v>
      </c>
      <c r="P7" s="39">
        <v>80.489999999999995</v>
      </c>
      <c r="Q7" s="39">
        <v>3258</v>
      </c>
      <c r="R7" s="39">
        <v>4955</v>
      </c>
      <c r="S7" s="39">
        <v>282.92</v>
      </c>
      <c r="T7" s="39">
        <v>17.510000000000002</v>
      </c>
      <c r="U7" s="39">
        <v>3944</v>
      </c>
      <c r="V7" s="39">
        <v>17.54</v>
      </c>
      <c r="W7" s="39">
        <v>224.86</v>
      </c>
      <c r="X7" s="39">
        <v>86.83</v>
      </c>
      <c r="Y7" s="39">
        <v>91.84</v>
      </c>
      <c r="Z7" s="39">
        <v>78.56</v>
      </c>
      <c r="AA7" s="39">
        <v>76.819999999999993</v>
      </c>
      <c r="AB7" s="39">
        <v>76.84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1251.48</v>
      </c>
      <c r="BF7" s="39">
        <v>1298.01</v>
      </c>
      <c r="BG7" s="39">
        <v>1291.8599999999999</v>
      </c>
      <c r="BH7" s="39">
        <v>1316.33</v>
      </c>
      <c r="BI7" s="39">
        <v>1406.75</v>
      </c>
      <c r="BJ7" s="39">
        <v>1108.26</v>
      </c>
      <c r="BK7" s="39">
        <v>1113.76</v>
      </c>
      <c r="BL7" s="39">
        <v>1125.69</v>
      </c>
      <c r="BM7" s="39">
        <v>1134.67</v>
      </c>
      <c r="BN7" s="39">
        <v>1144.79</v>
      </c>
      <c r="BO7" s="39">
        <v>1280.76</v>
      </c>
      <c r="BP7" s="39">
        <v>59.35</v>
      </c>
      <c r="BQ7" s="39">
        <v>60.21</v>
      </c>
      <c r="BR7" s="39">
        <v>60.76</v>
      </c>
      <c r="BS7" s="39">
        <v>58.73</v>
      </c>
      <c r="BT7" s="39">
        <v>54.89</v>
      </c>
      <c r="BU7" s="39">
        <v>19.77</v>
      </c>
      <c r="BV7" s="39">
        <v>34.25</v>
      </c>
      <c r="BW7" s="39">
        <v>46.48</v>
      </c>
      <c r="BX7" s="39">
        <v>40.6</v>
      </c>
      <c r="BY7" s="39">
        <v>56.04</v>
      </c>
      <c r="BZ7" s="39">
        <v>53.06</v>
      </c>
      <c r="CA7" s="39">
        <v>356.45</v>
      </c>
      <c r="CB7" s="39">
        <v>348.97</v>
      </c>
      <c r="CC7" s="39">
        <v>357.33</v>
      </c>
      <c r="CD7" s="39">
        <v>369.92</v>
      </c>
      <c r="CE7" s="39">
        <v>398.8</v>
      </c>
      <c r="CF7" s="39">
        <v>878.73</v>
      </c>
      <c r="CG7" s="39">
        <v>501.18</v>
      </c>
      <c r="CH7" s="39">
        <v>376.61</v>
      </c>
      <c r="CI7" s="39">
        <v>440.03</v>
      </c>
      <c r="CJ7" s="39">
        <v>304.35000000000002</v>
      </c>
      <c r="CK7" s="39">
        <v>314.83</v>
      </c>
      <c r="CL7" s="39">
        <v>57.96</v>
      </c>
      <c r="CM7" s="39">
        <v>58.41</v>
      </c>
      <c r="CN7" s="39">
        <v>58.63</v>
      </c>
      <c r="CO7" s="39">
        <v>58.05</v>
      </c>
      <c r="CP7" s="39">
        <v>57.23</v>
      </c>
      <c r="CQ7" s="39">
        <v>57.17</v>
      </c>
      <c r="CR7" s="39">
        <v>57.55</v>
      </c>
      <c r="CS7" s="39">
        <v>57.43</v>
      </c>
      <c r="CT7" s="39">
        <v>57.29</v>
      </c>
      <c r="CU7" s="39">
        <v>55.9</v>
      </c>
      <c r="CV7" s="39">
        <v>56.28</v>
      </c>
      <c r="CW7" s="39">
        <v>72.58</v>
      </c>
      <c r="CX7" s="39">
        <v>70.540000000000006</v>
      </c>
      <c r="CY7" s="39">
        <v>68.75</v>
      </c>
      <c r="CZ7" s="39">
        <v>67.38</v>
      </c>
      <c r="DA7" s="39">
        <v>64.83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0.17</v>
      </c>
      <c r="EE7" s="39">
        <v>1.33</v>
      </c>
      <c r="EF7" s="39">
        <v>1.84</v>
      </c>
      <c r="EG7" s="39">
        <v>1.54</v>
      </c>
      <c r="EH7" s="39">
        <v>2.4900000000000002</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2018-02-08T04:04:56Z</cp:lastPrinted>
  <dcterms:created xsi:type="dcterms:W3CDTF">2017-12-25T01:45:58Z</dcterms:created>
  <dcterms:modified xsi:type="dcterms:W3CDTF">2018-02-08T04:05:00Z</dcterms:modified>
</cp:coreProperties>
</file>