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w17chDfw3jxacDt4VPz7u7QYASQfKytyFwhDP0TRVBJPQ9/iE8/FJp33IJN/SGRVQrZA866RaAvxpcW9Xcy7qA==" workbookSaltValue="15b3LSVT1q5ZcTtFpX/Kcg==" workbookSpinCount="100000" lockStructure="1"/>
  <bookViews>
    <workbookView xWindow="-15" yWindow="-15" windowWidth="14400" windowHeight="127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<sst xmlns="http://schemas.openxmlformats.org/spreadsheetml/2006/main" count="240" uniqueCount="126">
  <si>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</si>
  <si>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</si>
  <si>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</si>
  <si>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</si>
  <si>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</si>
  <si>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</si>
  <si>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</si>
  <si>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</si>
  <si>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</si>
  <si>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</si>
  <si>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</si>
  <si>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</si>
  <si>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</si>
  <si>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</si>
  <si>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</si>
  <si>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</si>
  <si>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</si>
  <si>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</si>
  <si>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</si>
  <si>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</si>
  <si>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</si>
  <si>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</si>
  <si>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</si>
  <si>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</si>
  <si>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</si>
  <si>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</si>
  <si>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</si>
  <si>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</si>
  <si>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</si>
  <si>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</si>
  <si>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</si>
  <si>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</si>
  <si>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</si>
  <si>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</si>
  <si>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</si>
  <si>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</si>
  <si>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</si>
  <si>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</si>
  <si>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</si>
  <si>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</si>
  <si>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</si>
  <si>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</si>
  <si>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</si>
  <si>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</si>
  <si>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</si>
  <si>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</si>
  <si>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</si>
  <si>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</si>
  <si>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</si>
  <si>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</si>
  <si>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</si>
  <si>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</si>
  <si>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</si>
  <si>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</si>
  <si>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</si>
  <si>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</si>
  <si>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</si>
  <si>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</si>
  <si>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</si>
  <si>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</si>
  <si>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</si>
  <si>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</si>
  <si>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</si>
  <si>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</si>
  <si>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</si>
  <si>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</si>
  <si>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</si>
  <si>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</si>
  <si>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</si>
  <si>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</si>
  <si>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</si>
  <si>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</si>
  <si>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</si>
  <si>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</si>
  <si>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</si>
  <si>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</si>
  <si>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</si>
  <si>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</si>
  <si>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</si>
  <si>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</si>
  <si>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</si>
  <si>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</si>
  <si>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</si>
  <si>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</si>
  <si>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</si>
  <si>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</si>
  <si>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</si>
  <si>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</si>
  <si>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</si>
  <si>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</si>
  <si>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</si>
  <si>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</si>
  <si>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</si>
  <si>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</si>
  <si>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</si>
  <si>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</si>
  <si>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</si>
  <si>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</si>
  <si>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</si>
  <si>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</si>
  <si>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</si>
  <si>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</si>
  <si>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</si>
  <si>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</si>
  <si>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</si>
  <si>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</si>
  <si>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</si>
  <si>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</si>
  <si>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</si>
  <si>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</si>
  <si>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飯南町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</si>
  <si>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</si>
  <si>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</si>
  <si>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</si>
  <si>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</si>
  <si>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</si>
  <si>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</si>
  <si>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</si>
  <si>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</si>
  <si>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</si>
  <si>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</si>
  <si>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</si>
  <si>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飯南町生活排水処理基本計画に基づき、連担地の比較的家屋間の距離が小さい地域については、公共下水道及び農業集落排水の整備、また促進計画区域外の地域については、合併処理浄化槽の普及を図ることとし、農業集落排水については整備が完了している。
　近年は、集落内の人口が減少し、接続人口も減少傾向にあり、安定した料金収入を確保できない状況である。</t>
  </si>
  <si>
    <t>　供用開始から10年以上が経過しており、処理施設内の機器の故障も増えつつあり、都度、修繕を行っている状況である。
　施設の老朽化に伴い、平成35年度（予定）から計画的に改修（更新）を実施する予定としている。</t>
    <rPh sb="58" eb="60">
      <t>シセツ</t>
    </rPh>
    <rPh sb="61" eb="64">
      <t>ロウキュウカ</t>
    </rPh>
    <rPh sb="65" eb="66">
      <t>トモナ</t>
    </rPh>
    <rPh sb="68" eb="70">
      <t>ヘイセイ</t>
    </rPh>
    <rPh sb="72" eb="73">
      <t>ネン</t>
    </rPh>
    <rPh sb="73" eb="74">
      <t>ド</t>
    </rPh>
    <rPh sb="75" eb="77">
      <t>ヨテイ</t>
    </rPh>
    <rPh sb="80" eb="83">
      <t>ケイカクテキ</t>
    </rPh>
    <rPh sb="84" eb="86">
      <t>カイシュウ</t>
    </rPh>
    <rPh sb="87" eb="89">
      <t>コウシン</t>
    </rPh>
    <rPh sb="91" eb="93">
      <t>ジッシ</t>
    </rPh>
    <rPh sb="95" eb="97">
      <t>ヨテイ</t>
    </rPh>
    <phoneticPr fontId="7"/>
  </si>
  <si>
    <t>　平成30年度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</si>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</sst>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591104"/>
        <c:axId val="1025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2591104"/>
        <c:axId val="102597376"/>
      </c:lineChart>
      <c:dateAx>
        <c:axId val="102591104"/>
        <c:scaling>
          <c:orientation val="minMax"/>
        </c:scaling>
        <c:delete val="1"/>
        <c:axPos val="b"/>
        <c:numFmt formatCode="ge" sourceLinked="1"/>
        <c:majorTickMark val="none"/>
        <c:minorTickMark val="none"/>
        <c:tickLblPos val="none"/>
        <c:crossAx val="102597376"/>
        <c:crosses val="autoZero"/>
        <c:auto val="1"/>
        <c:lblOffset val="100"/>
        <c:baseTimeUnit val="years"/>
      </c:dateAx>
      <c:valAx>
        <c:axId val="1025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61.34</c:v>
                </c:pt>
                <c:pt idx="1">
                  <c:v>61.34</c:v>
                </c:pt>
                <c:pt idx="2">
                  <c:v>54.62</c:v>
                </c:pt>
                <c:pt idx="3">
                  <c:v>47.9</c:v>
                </c:pt>
                <c:pt idx="4">
                  <c:v>54.62</c:v>
                </c:pt>
              </c:numCache>
            </c:numRef>
          </c:val>
        </c:ser>
        <c:dLbls>
          <c:showLegendKey val="0"/>
          <c:showVal val="0"/>
          <c:showCatName val="0"/>
          <c:showSerName val="0"/>
          <c:showPercent val="0"/>
          <c:showBubbleSize val="0"/>
        </c:dLbls>
        <c:gapWidth val="150"/>
        <c:axId val="106273792"/>
        <c:axId val="1073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6273792"/>
        <c:axId val="107349120"/>
      </c:lineChart>
      <c:dateAx>
        <c:axId val="106273792"/>
        <c:scaling>
          <c:orientation val="minMax"/>
        </c:scaling>
        <c:delete val="1"/>
        <c:axPos val="b"/>
        <c:numFmt formatCode="ge" sourceLinked="1"/>
        <c:majorTickMark val="none"/>
        <c:minorTickMark val="none"/>
        <c:tickLblPos val="none"/>
        <c:crossAx val="107349120"/>
        <c:crosses val="autoZero"/>
        <c:auto val="1"/>
        <c:lblOffset val="100"/>
        <c:baseTimeUnit val="years"/>
      </c:dateAx>
      <c:valAx>
        <c:axId val="1073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7383424"/>
        <c:axId val="1073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7383424"/>
        <c:axId val="107397888"/>
      </c:lineChart>
      <c:dateAx>
        <c:axId val="107383424"/>
        <c:scaling>
          <c:orientation val="minMax"/>
        </c:scaling>
        <c:delete val="1"/>
        <c:axPos val="b"/>
        <c:numFmt formatCode="ge" sourceLinked="1"/>
        <c:majorTickMark val="none"/>
        <c:minorTickMark val="none"/>
        <c:tickLblPos val="none"/>
        <c:crossAx val="107397888"/>
        <c:crosses val="autoZero"/>
        <c:auto val="1"/>
        <c:lblOffset val="100"/>
        <c:baseTimeUnit val="years"/>
      </c:dateAx>
      <c:valAx>
        <c:axId val="1073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92.24</c:v>
                </c:pt>
                <c:pt idx="1">
                  <c:v>96.5</c:v>
                </c:pt>
                <c:pt idx="2">
                  <c:v>101</c:v>
                </c:pt>
                <c:pt idx="3">
                  <c:v>96.13</c:v>
                </c:pt>
                <c:pt idx="4">
                  <c:v>98.76</c:v>
                </c:pt>
              </c:numCache>
            </c:numRef>
          </c:val>
        </c:ser>
        <c:dLbls>
          <c:showLegendKey val="0"/>
          <c:showVal val="0"/>
          <c:showCatName val="0"/>
          <c:showSerName val="0"/>
          <c:showPercent val="0"/>
          <c:showBubbleSize val="0"/>
        </c:dLbls>
        <c:gapWidth val="150"/>
        <c:axId val="103819520"/>
        <c:axId val="1038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19520"/>
        <c:axId val="103821696"/>
      </c:lineChart>
      <c:dateAx>
        <c:axId val="103819520"/>
        <c:scaling>
          <c:orientation val="minMax"/>
        </c:scaling>
        <c:delete val="1"/>
        <c:axPos val="b"/>
        <c:numFmt formatCode="ge" sourceLinked="1"/>
        <c:majorTickMark val="none"/>
        <c:minorTickMark val="none"/>
        <c:tickLblPos val="none"/>
        <c:crossAx val="103821696"/>
        <c:crosses val="autoZero"/>
        <c:auto val="1"/>
        <c:lblOffset val="100"/>
        <c:baseTimeUnit val="years"/>
      </c:dateAx>
      <c:valAx>
        <c:axId val="1038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851904"/>
        <c:axId val="1038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51904"/>
        <c:axId val="103866368"/>
      </c:lineChart>
      <c:dateAx>
        <c:axId val="103851904"/>
        <c:scaling>
          <c:orientation val="minMax"/>
        </c:scaling>
        <c:delete val="1"/>
        <c:axPos val="b"/>
        <c:numFmt formatCode="ge" sourceLinked="1"/>
        <c:majorTickMark val="none"/>
        <c:minorTickMark val="none"/>
        <c:tickLblPos val="none"/>
        <c:crossAx val="103866368"/>
        <c:crosses val="autoZero"/>
        <c:auto val="1"/>
        <c:lblOffset val="100"/>
        <c:baseTimeUnit val="years"/>
      </c:dateAx>
      <c:valAx>
        <c:axId val="1038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010112"/>
        <c:axId val="1060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010112"/>
        <c:axId val="106012032"/>
      </c:lineChart>
      <c:dateAx>
        <c:axId val="106010112"/>
        <c:scaling>
          <c:orientation val="minMax"/>
        </c:scaling>
        <c:delete val="1"/>
        <c:axPos val="b"/>
        <c:numFmt formatCode="ge" sourceLinked="1"/>
        <c:majorTickMark val="none"/>
        <c:minorTickMark val="none"/>
        <c:tickLblPos val="none"/>
        <c:crossAx val="106012032"/>
        <c:crosses val="autoZero"/>
        <c:auto val="1"/>
        <c:lblOffset val="100"/>
        <c:baseTimeUnit val="years"/>
      </c:dateAx>
      <c:valAx>
        <c:axId val="1060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036608"/>
        <c:axId val="1060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036608"/>
        <c:axId val="106042880"/>
      </c:lineChart>
      <c:dateAx>
        <c:axId val="106036608"/>
        <c:scaling>
          <c:orientation val="minMax"/>
        </c:scaling>
        <c:delete val="1"/>
        <c:axPos val="b"/>
        <c:numFmt formatCode="ge" sourceLinked="1"/>
        <c:majorTickMark val="none"/>
        <c:minorTickMark val="none"/>
        <c:tickLblPos val="none"/>
        <c:crossAx val="106042880"/>
        <c:crosses val="autoZero"/>
        <c:auto val="1"/>
        <c:lblOffset val="100"/>
        <c:baseTimeUnit val="years"/>
      </c:dateAx>
      <c:valAx>
        <c:axId val="1060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073088"/>
        <c:axId val="1060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073088"/>
        <c:axId val="106087552"/>
      </c:lineChart>
      <c:dateAx>
        <c:axId val="106073088"/>
        <c:scaling>
          <c:orientation val="minMax"/>
        </c:scaling>
        <c:delete val="1"/>
        <c:axPos val="b"/>
        <c:numFmt formatCode="ge" sourceLinked="1"/>
        <c:majorTickMark val="none"/>
        <c:minorTickMark val="none"/>
        <c:tickLblPos val="none"/>
        <c:crossAx val="106087552"/>
        <c:crosses val="autoZero"/>
        <c:auto val="1"/>
        <c:lblOffset val="100"/>
        <c:baseTimeUnit val="years"/>
      </c:dateAx>
      <c:valAx>
        <c:axId val="1060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802.19</c:v>
                </c:pt>
                <c:pt idx="1">
                  <c:v>528.19000000000005</c:v>
                </c:pt>
                <c:pt idx="2">
                  <c:v>367.97</c:v>
                </c:pt>
                <c:pt idx="3">
                  <c:v>152.71</c:v>
                </c:pt>
                <c:pt idx="4">
                  <c:v>105.69</c:v>
                </c:pt>
              </c:numCache>
            </c:numRef>
          </c:val>
        </c:ser>
        <c:dLbls>
          <c:showLegendKey val="0"/>
          <c:showVal val="0"/>
          <c:showCatName val="0"/>
          <c:showSerName val="0"/>
          <c:showPercent val="0"/>
          <c:showBubbleSize val="0"/>
        </c:dLbls>
        <c:gapWidth val="150"/>
        <c:axId val="106099456"/>
        <c:axId val="1061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6099456"/>
        <c:axId val="106101376"/>
      </c:lineChart>
      <c:dateAx>
        <c:axId val="106099456"/>
        <c:scaling>
          <c:orientation val="minMax"/>
        </c:scaling>
        <c:delete val="1"/>
        <c:axPos val="b"/>
        <c:numFmt formatCode="ge" sourceLinked="1"/>
        <c:majorTickMark val="none"/>
        <c:minorTickMark val="none"/>
        <c:tickLblPos val="none"/>
        <c:crossAx val="106101376"/>
        <c:crosses val="autoZero"/>
        <c:auto val="1"/>
        <c:lblOffset val="100"/>
        <c:baseTimeUnit val="years"/>
      </c:dateAx>
      <c:valAx>
        <c:axId val="1061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65.88</c:v>
                </c:pt>
                <c:pt idx="1">
                  <c:v>71.39</c:v>
                </c:pt>
                <c:pt idx="2">
                  <c:v>63.64</c:v>
                </c:pt>
                <c:pt idx="3">
                  <c:v>64.59</c:v>
                </c:pt>
                <c:pt idx="4">
                  <c:v>89.11</c:v>
                </c:pt>
              </c:numCache>
            </c:numRef>
          </c:val>
        </c:ser>
        <c:dLbls>
          <c:showLegendKey val="0"/>
          <c:showVal val="0"/>
          <c:showCatName val="0"/>
          <c:showSerName val="0"/>
          <c:showPercent val="0"/>
          <c:showBubbleSize val="0"/>
        </c:dLbls>
        <c:gapWidth val="150"/>
        <c:axId val="106152320"/>
        <c:axId val="1061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6152320"/>
        <c:axId val="106154240"/>
      </c:lineChart>
      <c:dateAx>
        <c:axId val="106152320"/>
        <c:scaling>
          <c:orientation val="minMax"/>
        </c:scaling>
        <c:delete val="1"/>
        <c:axPos val="b"/>
        <c:numFmt formatCode="ge" sourceLinked="1"/>
        <c:majorTickMark val="none"/>
        <c:minorTickMark val="none"/>
        <c:tickLblPos val="none"/>
        <c:crossAx val="106154240"/>
        <c:crosses val="autoZero"/>
        <c:auto val="1"/>
        <c:lblOffset val="100"/>
        <c:baseTimeUnit val="years"/>
      </c:dateAx>
      <c:valAx>
        <c:axId val="1061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274.73</c:v>
                </c:pt>
                <c:pt idx="1">
                  <c:v>348.18</c:v>
                </c:pt>
                <c:pt idx="2">
                  <c:v>474.15</c:v>
                </c:pt>
                <c:pt idx="3">
                  <c:v>399.03</c:v>
                </c:pt>
                <c:pt idx="4">
                  <c:v>290.83999999999997</c:v>
                </c:pt>
              </c:numCache>
            </c:numRef>
          </c:val>
        </c:ser>
        <c:dLbls>
          <c:showLegendKey val="0"/>
          <c:showVal val="0"/>
          <c:showCatName val="0"/>
          <c:showSerName val="0"/>
          <c:showPercent val="0"/>
          <c:showBubbleSize val="0"/>
        </c:dLbls>
        <c:gapWidth val="150"/>
        <c:axId val="106257792"/>
        <c:axId val="10625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6257792"/>
        <c:axId val="106259968"/>
      </c:lineChart>
      <c:dateAx>
        <c:axId val="106257792"/>
        <c:scaling>
          <c:orientation val="minMax"/>
        </c:scaling>
        <c:delete val="1"/>
        <c:axPos val="b"/>
        <c:numFmt formatCode="ge" sourceLinked="1"/>
        <c:majorTickMark val="none"/>
        <c:minorTickMark val="none"/>
        <c:tickLblPos val="none"/>
        <c:crossAx val="106259968"/>
        <c:crosses val="autoZero"/>
        <c:auto val="1"/>
        <c:lblOffset val="100"/>
        <c:baseTimeUnit val="years"/>
      </c:dateAx>
      <c:valAx>
        <c:axId val="1062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飯南町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5083</v>
      </c>
      <c r="AM8" s="50"/>
      <c r="AN8" s="50"/>
      <c r="AO8" s="50"/>
      <c r="AP8" s="50"/>
      <c r="AQ8" s="50"/>
      <c r="AR8" s="50"/>
      <c r="AS8" s="50"/>
      <c r="AT8" s="45">
        <f>データ!T6</f>
        <v>242.88</v>
      </c>
      <c r="AU8" s="45"/>
      <c r="AV8" s="45"/>
      <c r="AW8" s="45"/>
      <c r="AX8" s="45"/>
      <c r="AY8" s="45"/>
      <c r="AZ8" s="45"/>
      <c r="BA8" s="45"/>
      <c r="BB8" s="45">
        <f>データ!U6</f>
        <v>20.93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3.68</v>
      </c>
      <c r="Q10" s="45"/>
      <c r="R10" s="45"/>
      <c r="S10" s="45"/>
      <c r="T10" s="45"/>
      <c r="U10" s="45"/>
      <c r="V10" s="45"/>
      <c r="W10" s="45">
        <f>データ!Q6</f>
        <v>100</v>
      </c>
      <c r="X10" s="45"/>
      <c r="Y10" s="45"/>
      <c r="Z10" s="45"/>
      <c r="AA10" s="45"/>
      <c r="AB10" s="45"/>
      <c r="AC10" s="45"/>
      <c r="AD10" s="50">
        <f>データ!R6</f>
        <v>4725</v>
      </c>
      <c r="AE10" s="50"/>
      <c r="AF10" s="50"/>
      <c r="AG10" s="50"/>
      <c r="AH10" s="50"/>
      <c r="AI10" s="50"/>
      <c r="AJ10" s="50"/>
      <c r="AK10" s="2"/>
      <c r="AL10" s="50">
        <f>データ!V6</f>
        <v>185</v>
      </c>
      <c r="AM10" s="50"/>
      <c r="AN10" s="50"/>
      <c r="AO10" s="50"/>
      <c r="AP10" s="50"/>
      <c r="AQ10" s="50"/>
      <c r="AR10" s="50"/>
      <c r="AS10" s="50"/>
      <c r="AT10" s="45">
        <f>データ!W6</f>
        <v>0.13</v>
      </c>
      <c r="AU10" s="45"/>
      <c r="AV10" s="45"/>
      <c r="AW10" s="45"/>
      <c r="AX10" s="45"/>
      <c r="AY10" s="45"/>
      <c r="AZ10" s="45"/>
      <c r="BA10" s="45"/>
      <c r="BB10" s="45">
        <f>データ!X6</f>
        <v>1423.08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algorithmName="SHA-512" hashValue="SgJjLcgrPa4HVX/Dp8fqQfJZ2XY/TF3AUqC2yHFpwhQfmm10FIturpssNOyKswrRUzPS7cPWUwhUvTONY5vT7g==" saltValue="0TPansDuRhc91PSn2SOnR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A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323861</v>
      </c>
      <c r="D6" s="33">
        <f t="shared" si="3"/>
        <v>47</v>
      </c>
      <c r="E6" s="33">
        <f t="shared" si="3"/>
        <v>17</v>
      </c>
      <c r="F6" s="33">
        <f t="shared" si="3"/>
        <v>5</v>
      </c>
      <c r="G6" s="33">
        <f t="shared" si="3"/>
        <v>0</v>
      </c>
      <c r="H6" s="33" t="str">
        <f t="shared" si="3"/>
        <v>島根県　飯南町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3.68</v>
      </c>
      <c r="Q6" s="34">
        <f t="shared" si="3"/>
        <v>100</v>
      </c>
      <c r="R6" s="34">
        <f t="shared" si="3"/>
        <v>4725</v>
      </c>
      <c r="S6" s="34">
        <f t="shared" si="3"/>
        <v>5083</v>
      </c>
      <c r="T6" s="34">
        <f t="shared" si="3"/>
        <v>242.88</v>
      </c>
      <c r="U6" s="34">
        <f t="shared" si="3"/>
        <v>20.93</v>
      </c>
      <c r="V6" s="34">
        <f t="shared" si="3"/>
        <v>185</v>
      </c>
      <c r="W6" s="34">
        <f t="shared" si="3"/>
        <v>0.13</v>
      </c>
      <c r="X6" s="34">
        <f t="shared" si="3"/>
        <v>1423.08</v>
      </c>
      <c r="Y6" s="35">
        <f>IF(Y7="",NA(),Y7)</f>
        <v>92.24</v>
      </c>
      <c r="Z6" s="35">
        <f t="shared" ref="Z6:AH6" si="4">IF(Z7="",NA(),Z7)</f>
        <v>96.5</v>
      </c>
      <c r="AA6" s="35">
        <f t="shared" si="4"/>
        <v>101</v>
      </c>
      <c r="AB6" s="35">
        <f t="shared" si="4"/>
        <v>96.13</v>
      </c>
      <c r="AC6" s="35">
        <f t="shared" si="4"/>
        <v>98.76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802.19</v>
      </c>
      <c r="BG6" s="35">
        <f t="shared" ref="BG6:BO6" si="7">IF(BG7="",NA(),BG7)</f>
        <v>528.19000000000005</v>
      </c>
      <c r="BH6" s="35">
        <f t="shared" si="7"/>
        <v>367.97</v>
      </c>
      <c r="BI6" s="35">
        <f t="shared" si="7"/>
        <v>152.71</v>
      </c>
      <c r="BJ6" s="35">
        <f t="shared" si="7"/>
        <v>105.69</v>
      </c>
      <c r="BK6" s="35">
        <f t="shared" si="7"/>
        <v>1197.82</v>
      </c>
      <c r="BL6" s="35">
        <f t="shared" si="7"/>
        <v>1126.77</v>
      </c>
      <c r="BM6" s="35">
        <f t="shared" si="7"/>
        <v>1044.8</v>
      </c>
      <c r="BN6" s="35">
        <f t="shared" si="7"/>
        <v>1081.8</v>
      </c>
      <c r="BO6" s="35">
        <f t="shared" si="7"/>
        <v>974.93</v>
      </c>
      <c r="BP6" s="34" t="str">
        <f>IF(BP7="","",IF(BP7="-","【-】","【"&amp;SUBSTITUTE(TEXT(BP7,"#,##0.00"),"-","△")&amp;"】"))</f>
        <v>【914.53】</v>
      </c>
      <c r="BQ6" s="35">
        <f>IF(BQ7="",NA(),BQ7)</f>
        <v>65.88</v>
      </c>
      <c r="BR6" s="35">
        <f t="shared" ref="BR6:BZ6" si="8">IF(BR7="",NA(),BR7)</f>
        <v>71.39</v>
      </c>
      <c r="BS6" s="35">
        <f t="shared" si="8"/>
        <v>63.64</v>
      </c>
      <c r="BT6" s="35">
        <f t="shared" si="8"/>
        <v>64.59</v>
      </c>
      <c r="BU6" s="35">
        <f t="shared" si="8"/>
        <v>89.11</v>
      </c>
      <c r="BV6" s="35">
        <f t="shared" si="8"/>
        <v>51.03</v>
      </c>
      <c r="BW6" s="35">
        <f t="shared" si="8"/>
        <v>50.9</v>
      </c>
      <c r="BX6" s="35">
        <f t="shared" si="8"/>
        <v>50.82</v>
      </c>
      <c r="BY6" s="35">
        <f t="shared" si="8"/>
        <v>52.19</v>
      </c>
      <c r="BZ6" s="35">
        <f t="shared" si="8"/>
        <v>55.32</v>
      </c>
      <c r="CA6" s="34" t="str">
        <f>IF(CA7="","",IF(CA7="-","【-】","【"&amp;SUBSTITUTE(TEXT(CA7,"#,##0.00"),"-","△")&amp;"】"))</f>
        <v>【55.73】</v>
      </c>
      <c r="CB6" s="35">
        <f>IF(CB7="",NA(),CB7)</f>
        <v>274.73</v>
      </c>
      <c r="CC6" s="35">
        <f t="shared" ref="CC6:CK6" si="9">IF(CC7="",NA(),CC7)</f>
        <v>348.18</v>
      </c>
      <c r="CD6" s="35">
        <f t="shared" si="9"/>
        <v>474.15</v>
      </c>
      <c r="CE6" s="35">
        <f t="shared" si="9"/>
        <v>399.03</v>
      </c>
      <c r="CF6" s="35">
        <f t="shared" si="9"/>
        <v>290.83999999999997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61.34</v>
      </c>
      <c r="CN6" s="35">
        <f t="shared" ref="CN6:CV6" si="10">IF(CN7="",NA(),CN7)</f>
        <v>61.34</v>
      </c>
      <c r="CO6" s="35">
        <f t="shared" si="10"/>
        <v>54.62</v>
      </c>
      <c r="CP6" s="35">
        <f t="shared" si="10"/>
        <v>47.9</v>
      </c>
      <c r="CQ6" s="35">
        <f t="shared" si="10"/>
        <v>54.62</v>
      </c>
      <c r="CR6" s="35">
        <f t="shared" si="10"/>
        <v>54.74</v>
      </c>
      <c r="CS6" s="35">
        <f t="shared" si="10"/>
        <v>53.78</v>
      </c>
      <c r="CT6" s="35">
        <f t="shared" si="10"/>
        <v>53.24</v>
      </c>
      <c r="CU6" s="35">
        <f t="shared" si="10"/>
        <v>52.31</v>
      </c>
      <c r="CV6" s="35">
        <f t="shared" si="10"/>
        <v>60.65</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323861</v>
      </c>
      <c r="D7" s="37">
        <v>47</v>
      </c>
      <c r="E7" s="37">
        <v>17</v>
      </c>
      <c r="F7" s="37">
        <v>5</v>
      </c>
      <c r="G7" s="37">
        <v>0</v>
      </c>
      <c r="H7" s="37" t="s">
        <v>110</v>
      </c>
      <c r="I7" s="37" t="s">
        <v>111</v>
      </c>
      <c r="J7" s="37" t="s">
        <v>112</v>
      </c>
      <c r="K7" s="37" t="s">
        <v>113</v>
      </c>
      <c r="L7" s="37" t="s">
        <v>114</v>
      </c>
      <c r="M7" s="37"/>
      <c r="N7" s="38" t="s">
        <v>115</v>
      </c>
      <c r="O7" s="38" t="s">
        <v>116</v>
      </c>
      <c r="P7" s="38">
        <v>3.68</v>
      </c>
      <c r="Q7" s="38">
        <v>100</v>
      </c>
      <c r="R7" s="38">
        <v>4725</v>
      </c>
      <c r="S7" s="38">
        <v>5083</v>
      </c>
      <c r="T7" s="38">
        <v>242.88</v>
      </c>
      <c r="U7" s="38">
        <v>20.93</v>
      </c>
      <c r="V7" s="38">
        <v>185</v>
      </c>
      <c r="W7" s="38">
        <v>0.13</v>
      </c>
      <c r="X7" s="38">
        <v>1423.08</v>
      </c>
      <c r="Y7" s="38">
        <v>92.24</v>
      </c>
      <c r="Z7" s="38">
        <v>96.5</v>
      </c>
      <c r="AA7" s="38">
        <v>101</v>
      </c>
      <c r="AB7" s="38">
        <v>96.13</v>
      </c>
      <c r="AC7" s="38">
        <v>98.76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802.19</v>
      </c>
      <c r="BG7" s="38">
        <v>528.19000000000005</v>
      </c>
      <c r="BH7" s="38">
        <v>367.97</v>
      </c>
      <c r="BI7" s="38">
        <v>152.71</v>
      </c>
      <c r="BJ7" s="38">
        <v>105.69</v>
      </c>
      <c r="BK7" s="38">
        <v>1197.82</v>
      </c>
      <c r="BL7" s="38">
        <v>1126.77</v>
      </c>
      <c r="BM7" s="38">
        <v>1044.8</v>
      </c>
      <c r="BN7" s="38">
        <v>1081.8</v>
      </c>
      <c r="BO7" s="38">
        <v>974.93</v>
      </c>
      <c r="BP7" s="38">
        <v>914.53</v>
      </c>
      <c r="BQ7" s="38">
        <v>65.88</v>
      </c>
      <c r="BR7" s="38">
        <v>71.39</v>
      </c>
      <c r="BS7" s="38">
        <v>63.64</v>
      </c>
      <c r="BT7" s="38">
        <v>64.59</v>
      </c>
      <c r="BU7" s="38">
        <v>89.11</v>
      </c>
      <c r="BV7" s="38">
        <v>51.03</v>
      </c>
      <c r="BW7" s="38">
        <v>50.9</v>
      </c>
      <c r="BX7" s="38">
        <v>50.82</v>
      </c>
      <c r="BY7" s="38">
        <v>52.19</v>
      </c>
      <c r="BZ7" s="38">
        <v>55.32</v>
      </c>
      <c r="CA7" s="38">
        <v>55.73</v>
      </c>
      <c r="CB7" s="38">
        <v>274.73</v>
      </c>
      <c r="CC7" s="38">
        <v>348.18</v>
      </c>
      <c r="CD7" s="38">
        <v>474.15</v>
      </c>
      <c r="CE7" s="38">
        <v>399.03</v>
      </c>
      <c r="CF7" s="38">
        <v>290.83999999999997</v>
      </c>
      <c r="CG7" s="38">
        <v>289.60000000000002</v>
      </c>
      <c r="CH7" s="38">
        <v>293.27</v>
      </c>
      <c r="CI7" s="38">
        <v>300.52</v>
      </c>
      <c r="CJ7" s="38">
        <v>296.14</v>
      </c>
      <c r="CK7" s="38">
        <v>283.17</v>
      </c>
      <c r="CL7" s="38">
        <v>276.77999999999997</v>
      </c>
      <c r="CM7" s="38">
        <v>61.34</v>
      </c>
      <c r="CN7" s="38">
        <v>61.34</v>
      </c>
      <c r="CO7" s="38">
        <v>54.62</v>
      </c>
      <c r="CP7" s="38">
        <v>47.9</v>
      </c>
      <c r="CQ7" s="38">
        <v>54.62</v>
      </c>
      <c r="CR7" s="38">
        <v>54.74</v>
      </c>
      <c r="CS7" s="38">
        <v>53.78</v>
      </c>
      <c r="CT7" s="38">
        <v>53.24</v>
      </c>
      <c r="CU7" s="38">
        <v>52.31</v>
      </c>
      <c r="CV7" s="38">
        <v>60.65</v>
      </c>
      <c r="CW7" s="38">
        <v>59.15</v>
      </c>
      <c r="CX7" s="38">
        <v>100</v>
      </c>
      <c r="CY7" s="38">
        <v>100</v>
      </c>
      <c r="CZ7" s="38">
        <v>100</v>
      </c>
      <c r="DA7" s="38">
        <v>100</v>
      </c>
      <c r="DB7" s="38">
        <v>100</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2018-02-08T10:53:50Z</cp:lastPrinted>
  <dcterms:created xsi:type="dcterms:W3CDTF">2017-12-25T02:31:40Z</dcterms:created>
  <dcterms:modified xsi:type="dcterms:W3CDTF">2018-02-08T10:53:53Z</dcterms:modified>
  <cp:category/>
</cp:coreProperties>
</file>