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4385" yWindow="-15" windowWidth="14430" windowHeight="1275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E85" i="4"/>
  <c r="AT10" i="4"/>
  <c r="AL10" i="4"/>
  <c r="W10" i="4"/>
  <c r="I10" i="4"/>
  <c r="BB8" i="4"/>
  <c r="AT8" i="4"/>
  <c r="AL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<sst xmlns="http://schemas.openxmlformats.org/spreadsheetml/2006/main" count="237" uniqueCount="124">
  <si>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</si>
  <si>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</si>
  <si>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</si>
  <si>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</si>
  <si>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</si>
  <si>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</si>
  <si>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</si>
  <si>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</si>
  <si>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</si>
  <si>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</si>
  <si>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</si>
  <si>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</si>
  <si>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</si>
  <si>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</si>
  <si>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</si>
  <si>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</si>
  <si>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</si>
  <si>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</si>
  <si>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</si>
  <si>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</si>
  <si>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</si>
  <si>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</si>
  <si>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</si>
  <si>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</si>
  <si>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</si>
  <si>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</si>
  <si>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</si>
  <si>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</si>
  <si>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</si>
  <si>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</si>
  <si>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</si>
  <si>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</si>
  <si>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</si>
  <si>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</si>
  <si>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</si>
  <si>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</si>
  <si>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</si>
  <si>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</si>
  <si>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</si>
  <si>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</si>
  <si>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</si>
  <si>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</si>
  <si>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</si>
  <si>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</si>
  <si>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</si>
  <si>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</si>
  <si>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</si>
  <si>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</si>
  <si>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</si>
  <si>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</si>
  <si>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</si>
  <si>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</si>
  <si>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</si>
  <si>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</si>
  <si>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</si>
  <si>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</si>
  <si>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</si>
  <si>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</si>
  <si>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</si>
  <si>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</si>
  <si>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</si>
  <si>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</si>
  <si>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</si>
  <si>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</si>
  <si>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</si>
  <si>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</si>
  <si>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</si>
  <si>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</si>
  <si>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</si>
  <si>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</si>
  <si>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</si>
  <si>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</si>
  <si>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</si>
  <si>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</si>
  <si>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</si>
  <si>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</si>
  <si>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</si>
  <si>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</si>
  <si>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</si>
  <si>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</si>
  <si>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</si>
  <si>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</si>
  <si>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</si>
  <si>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</si>
  <si>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</si>
  <si>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</si>
  <si>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</si>
  <si>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</si>
  <si>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</si>
  <si>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</si>
  <si>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</si>
  <si>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</si>
  <si>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</si>
  <si>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</si>
  <si>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</si>
  <si>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</si>
  <si>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</si>
  <si>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</si>
  <si>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</si>
  <si>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</si>
  <si>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</si>
  <si>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</si>
  <si>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</si>
  <si>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</si>
  <si>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</si>
  <si>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</si>
  <si>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</si>
  <si>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</si>
  <si>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飯南町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</si>
  <si>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</si>
  <si>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</si>
  <si>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</si>
  <si>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</si>
  <si>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</si>
  <si>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</si>
  <si>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</si>
  <si>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</si>
  <si>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</si>
  <si>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</si>
  <si>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</si>
  <si>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在、施設の更新を行っており、管路の更新まで実施できていない。近年漏水も多くなってきていることもあり、管路更新を計画的に行う必要がある。資産評価が終わったので、その結果を基に管路の更新投資を増やして老朽化の改善を図っていかなければならない。</t>
    <rPh sb="0" eb="2">
      <t>ゲンザイ</t>
    </rPh>
    <rPh sb="3" eb="5">
      <t>シセツ</t>
    </rPh>
    <rPh sb="6" eb="8">
      <t>コウシン</t>
    </rPh>
    <rPh sb="9" eb="10">
      <t>オコナ</t>
    </rPh>
    <rPh sb="15" eb="17">
      <t>カンロ</t>
    </rPh>
    <rPh sb="18" eb="20">
      <t>コウシン</t>
    </rPh>
    <rPh sb="22" eb="24">
      <t>ジッシ</t>
    </rPh>
    <rPh sb="31" eb="33">
      <t>キンネン</t>
    </rPh>
    <rPh sb="33" eb="35">
      <t>ロウスイ</t>
    </rPh>
    <rPh sb="36" eb="37">
      <t>オオ</t>
    </rPh>
    <rPh sb="51" eb="53">
      <t>カンロ</t>
    </rPh>
    <rPh sb="53" eb="55">
      <t>コウシン</t>
    </rPh>
    <rPh sb="56" eb="58">
      <t>ケイカク</t>
    </rPh>
    <rPh sb="58" eb="59">
      <t>テキ</t>
    </rPh>
    <rPh sb="60" eb="61">
      <t>オコナ</t>
    </rPh>
    <rPh sb="62" eb="64">
      <t>ヒツヨウ</t>
    </rPh>
    <rPh sb="68" eb="70">
      <t>シサン</t>
    </rPh>
    <rPh sb="70" eb="72">
      <t>ヒョウカ</t>
    </rPh>
    <rPh sb="73" eb="74">
      <t>オ</t>
    </rPh>
    <rPh sb="82" eb="84">
      <t>ケッカ</t>
    </rPh>
    <rPh sb="85" eb="86">
      <t>モト</t>
    </rPh>
    <rPh sb="87" eb="89">
      <t>カンロ</t>
    </rPh>
    <rPh sb="90" eb="92">
      <t>コウシン</t>
    </rPh>
    <rPh sb="92" eb="94">
      <t>トウシ</t>
    </rPh>
    <rPh sb="95" eb="96">
      <t>フ</t>
    </rPh>
    <rPh sb="99" eb="102">
      <t>ロウキュウカ</t>
    </rPh>
    <rPh sb="103" eb="105">
      <t>カイゼン</t>
    </rPh>
    <rPh sb="106" eb="107">
      <t>ハカ</t>
    </rPh>
    <phoneticPr fontId="7"/>
  </si>
  <si>
    <t>施設及び管路の老朽化も進んできており、今後更に更新に掛かる経費は増えていくことが予測される。給水収益だけでは賄えない現状であり、一般会計からの繰入金で補っている。今後は計画的な更新、料金回収率の向上、料金の見直し等の取組を行い、健全な水道事業の経営に努めたい。</t>
    <rPh sb="0" eb="2">
      <t>シセツ</t>
    </rPh>
    <rPh sb="2" eb="3">
      <t>オヨ</t>
    </rPh>
    <rPh sb="4" eb="6">
      <t>カンロ</t>
    </rPh>
    <rPh sb="7" eb="10">
      <t>ロウキュウカ</t>
    </rPh>
    <rPh sb="11" eb="12">
      <t>スス</t>
    </rPh>
    <rPh sb="19" eb="21">
      <t>コンゴ</t>
    </rPh>
    <rPh sb="21" eb="22">
      <t>サラ</t>
    </rPh>
    <rPh sb="23" eb="25">
      <t>コウシン</t>
    </rPh>
    <rPh sb="26" eb="27">
      <t>カ</t>
    </rPh>
    <rPh sb="29" eb="31">
      <t>ケイヒ</t>
    </rPh>
    <rPh sb="32" eb="33">
      <t>フ</t>
    </rPh>
    <rPh sb="40" eb="42">
      <t>ヨソク</t>
    </rPh>
    <rPh sb="46" eb="48">
      <t>キュウスイ</t>
    </rPh>
    <rPh sb="48" eb="50">
      <t>シュウエキ</t>
    </rPh>
    <rPh sb="54" eb="55">
      <t>マカナ</t>
    </rPh>
    <rPh sb="58" eb="60">
      <t>ゲンジョウ</t>
    </rPh>
    <rPh sb="64" eb="66">
      <t>イッパン</t>
    </rPh>
    <rPh sb="66" eb="68">
      <t>カイケイ</t>
    </rPh>
    <rPh sb="71" eb="73">
      <t>クリイレ</t>
    </rPh>
    <rPh sb="73" eb="74">
      <t>キン</t>
    </rPh>
    <rPh sb="75" eb="76">
      <t>オギナ</t>
    </rPh>
    <rPh sb="81" eb="83">
      <t>コンゴ</t>
    </rPh>
    <rPh sb="84" eb="87">
      <t>ケイカクテキ</t>
    </rPh>
    <rPh sb="88" eb="90">
      <t>コウシン</t>
    </rPh>
    <rPh sb="91" eb="93">
      <t>リョウキン</t>
    </rPh>
    <rPh sb="93" eb="95">
      <t>カイシュウ</t>
    </rPh>
    <rPh sb="95" eb="96">
      <t>リツ</t>
    </rPh>
    <rPh sb="97" eb="99">
      <t>コウジョウ</t>
    </rPh>
    <rPh sb="100" eb="102">
      <t>リョウキン</t>
    </rPh>
    <rPh sb="103" eb="105">
      <t>ミナオ</t>
    </rPh>
    <rPh sb="106" eb="107">
      <t>トウ</t>
    </rPh>
    <rPh sb="108" eb="110">
      <t>トリクミ</t>
    </rPh>
    <rPh sb="111" eb="112">
      <t>オコナ</t>
    </rPh>
    <rPh sb="114" eb="116">
      <t>ケンゼン</t>
    </rPh>
    <rPh sb="117" eb="119">
      <t>スイドウ</t>
    </rPh>
    <rPh sb="119" eb="121">
      <t>ジギョウ</t>
    </rPh>
    <rPh sb="122" eb="124">
      <t>ケイエイ</t>
    </rPh>
    <rPh sb="125" eb="126">
      <t>ツト</t>
    </rPh>
    <phoneticPr fontId="7"/>
  </si>
  <si>
    <t>自治体職員</t>
    <rPh sb="0" eb="3">
      <t>ジチタイ</t>
    </rPh>
    <rPh sb="3" eb="5">
      <t>ショクイン</t>
    </rPh>
    <phoneticPr fontId="4"/>
  </si>
  <si>
    <t>収益的収支比率が平均値よりも高い値であるが、管路の更新を実施していないことが1つの要因であると思われる。平成28年度に数値が低下したのは、繰出基準に基づき一般財源で補う繰入金額が減ったことが要因として挙げられる。内訳としては、財産等の資産評価業務、水源確保調査業務、水道施設等の修繕費減少により繰入額が低下した。
また、有収率が減少している要因としては、漏水が多かったことも考えられる。現在は施設の更新を行っているが、老朽化も進み、施設、管路ともに更新を計画的に行っていく必要がある。料金回収率は年々少しずつではあるが向上してきている。今後は滞納分の回収率も合わせて更に向上させていくことが必要と考える。合わせて料金改定についても今後検討していく必要がある。</t>
    <rPh sb="0" eb="3">
      <t>シュウエキテキ</t>
    </rPh>
    <rPh sb="3" eb="5">
      <t>シュウシ</t>
    </rPh>
    <rPh sb="5" eb="7">
      <t>ヒリツ</t>
    </rPh>
    <rPh sb="8" eb="11">
      <t>ヘイキンチ</t>
    </rPh>
    <rPh sb="14" eb="15">
      <t>タカ</t>
    </rPh>
    <rPh sb="16" eb="17">
      <t>アタイ</t>
    </rPh>
    <rPh sb="22" eb="24">
      <t>カンロ</t>
    </rPh>
    <rPh sb="25" eb="27">
      <t>コウシン</t>
    </rPh>
    <rPh sb="28" eb="30">
      <t>ジッシ</t>
    </rPh>
    <rPh sb="41" eb="43">
      <t>ヨウイン</t>
    </rPh>
    <rPh sb="47" eb="48">
      <t>オモ</t>
    </rPh>
    <rPh sb="52" eb="54">
      <t>ヘイセイ</t>
    </rPh>
    <rPh sb="56" eb="58">
      <t>ネンド</t>
    </rPh>
    <rPh sb="59" eb="61">
      <t>スウチ</t>
    </rPh>
    <rPh sb="62" eb="64">
      <t>テイカ</t>
    </rPh>
    <rPh sb="160" eb="161">
      <t>ユウ</t>
    </rPh>
    <rPh sb="161" eb="162">
      <t>シュウ</t>
    </rPh>
    <rPh sb="162" eb="163">
      <t>リツ</t>
    </rPh>
    <rPh sb="164" eb="166">
      <t>ゲンショウ</t>
    </rPh>
    <rPh sb="170" eb="172">
      <t>ヨウイン</t>
    </rPh>
    <rPh sb="177" eb="179">
      <t>ロウスイ</t>
    </rPh>
    <rPh sb="180" eb="181">
      <t>オオ</t>
    </rPh>
    <rPh sb="187" eb="188">
      <t>カンガ</t>
    </rPh>
    <rPh sb="193" eb="195">
      <t>ゲンザイ</t>
    </rPh>
    <rPh sb="196" eb="198">
      <t>シセツ</t>
    </rPh>
    <rPh sb="199" eb="201">
      <t>コウシン</t>
    </rPh>
    <rPh sb="202" eb="203">
      <t>オコナ</t>
    </rPh>
    <rPh sb="209" eb="212">
      <t>ロウキュウカ</t>
    </rPh>
    <rPh sb="213" eb="214">
      <t>スス</t>
    </rPh>
    <rPh sb="216" eb="218">
      <t>シセツ</t>
    </rPh>
    <rPh sb="219" eb="221">
      <t>カンロ</t>
    </rPh>
    <rPh sb="224" eb="226">
      <t>コウシン</t>
    </rPh>
    <rPh sb="227" eb="230">
      <t>ケイカクテキ</t>
    </rPh>
    <rPh sb="231" eb="232">
      <t>オコナ</t>
    </rPh>
    <rPh sb="236" eb="238">
      <t>ヒツヨウ</t>
    </rPh>
    <rPh sb="242" eb="244">
      <t>リョウキン</t>
    </rPh>
    <rPh sb="244" eb="246">
      <t>カイシュウ</t>
    </rPh>
    <rPh sb="246" eb="247">
      <t>リツ</t>
    </rPh>
    <rPh sb="248" eb="250">
      <t>ネンネン</t>
    </rPh>
    <rPh sb="250" eb="251">
      <t>スコ</t>
    </rPh>
    <rPh sb="259" eb="261">
      <t>コウジョウ</t>
    </rPh>
    <rPh sb="268" eb="270">
      <t>コンゴ</t>
    </rPh>
    <rPh sb="271" eb="273">
      <t>タイノウ</t>
    </rPh>
    <rPh sb="273" eb="274">
      <t>ブン</t>
    </rPh>
    <rPh sb="275" eb="277">
      <t>カイシュウ</t>
    </rPh>
    <rPh sb="277" eb="278">
      <t>リツ</t>
    </rPh>
    <rPh sb="279" eb="280">
      <t>ア</t>
    </rPh>
    <rPh sb="283" eb="284">
      <t>サラ</t>
    </rPh>
    <rPh sb="285" eb="287">
      <t>コウジョウ</t>
    </rPh>
    <rPh sb="295" eb="297">
      <t>ヒツヨウ</t>
    </rPh>
    <rPh sb="298" eb="299">
      <t>カンガ</t>
    </rPh>
    <rPh sb="302" eb="303">
      <t>ア</t>
    </rPh>
    <rPh sb="306" eb="308">
      <t>リョウキン</t>
    </rPh>
    <rPh sb="308" eb="310">
      <t>カイテイ</t>
    </rPh>
    <rPh sb="315" eb="317">
      <t>コンゴ</t>
    </rPh>
    <rPh sb="317" eb="319">
      <t>ケントウ</t>
    </rPh>
    <rPh sb="323" eb="325">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</si>
</sst>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618112"/>
        <c:axId val="1086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08618112"/>
        <c:axId val="108619264"/>
      </c:lineChart>
      <c:dateAx>
        <c:axId val="108618112"/>
        <c:scaling>
          <c:orientation val="minMax"/>
        </c:scaling>
        <c:delete val="1"/>
        <c:axPos val="b"/>
        <c:numFmt formatCode="ge" sourceLinked="1"/>
        <c:majorTickMark val="none"/>
        <c:minorTickMark val="none"/>
        <c:tickLblPos val="none"/>
        <c:crossAx val="108619264"/>
        <c:crosses val="autoZero"/>
        <c:auto val="1"/>
        <c:lblOffset val="100"/>
        <c:baseTimeUnit val="years"/>
      </c:dateAx>
      <c:valAx>
        <c:axId val="1086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52.64</c:v>
                </c:pt>
                <c:pt idx="1">
                  <c:v>52.97</c:v>
                </c:pt>
                <c:pt idx="2">
                  <c:v>51.65</c:v>
                </c:pt>
                <c:pt idx="3">
                  <c:v>49.5</c:v>
                </c:pt>
                <c:pt idx="4">
                  <c:v>48.46</c:v>
                </c:pt>
              </c:numCache>
            </c:numRef>
          </c:val>
        </c:ser>
        <c:dLbls>
          <c:showLegendKey val="0"/>
          <c:showVal val="0"/>
          <c:showCatName val="0"/>
          <c:showSerName val="0"/>
          <c:showPercent val="0"/>
          <c:showBubbleSize val="0"/>
        </c:dLbls>
        <c:gapWidth val="150"/>
        <c:axId val="122634240"/>
        <c:axId val="1226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22634240"/>
        <c:axId val="122636160"/>
      </c:lineChart>
      <c:dateAx>
        <c:axId val="122634240"/>
        <c:scaling>
          <c:orientation val="minMax"/>
        </c:scaling>
        <c:delete val="1"/>
        <c:axPos val="b"/>
        <c:numFmt formatCode="ge" sourceLinked="1"/>
        <c:majorTickMark val="none"/>
        <c:minorTickMark val="none"/>
        <c:tickLblPos val="none"/>
        <c:crossAx val="122636160"/>
        <c:crosses val="autoZero"/>
        <c:auto val="1"/>
        <c:lblOffset val="100"/>
        <c:baseTimeUnit val="years"/>
      </c:dateAx>
      <c:valAx>
        <c:axId val="1226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78.13</c:v>
                </c:pt>
                <c:pt idx="1">
                  <c:v>81.66</c:v>
                </c:pt>
                <c:pt idx="2">
                  <c:v>81.23</c:v>
                </c:pt>
                <c:pt idx="3">
                  <c:v>69.930000000000007</c:v>
                </c:pt>
                <c:pt idx="4">
                  <c:v>69.680000000000007</c:v>
                </c:pt>
              </c:numCache>
            </c:numRef>
          </c:val>
        </c:ser>
        <c:dLbls>
          <c:showLegendKey val="0"/>
          <c:showVal val="0"/>
          <c:showCatName val="0"/>
          <c:showSerName val="0"/>
          <c:showPercent val="0"/>
          <c:showBubbleSize val="0"/>
        </c:dLbls>
        <c:gapWidth val="150"/>
        <c:axId val="122658176"/>
        <c:axId val="1226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22658176"/>
        <c:axId val="122664448"/>
      </c:lineChart>
      <c:dateAx>
        <c:axId val="122658176"/>
        <c:scaling>
          <c:orientation val="minMax"/>
        </c:scaling>
        <c:delete val="1"/>
        <c:axPos val="b"/>
        <c:numFmt formatCode="ge" sourceLinked="1"/>
        <c:majorTickMark val="none"/>
        <c:minorTickMark val="none"/>
        <c:tickLblPos val="none"/>
        <c:crossAx val="122664448"/>
        <c:crosses val="autoZero"/>
        <c:auto val="1"/>
        <c:lblOffset val="100"/>
        <c:baseTimeUnit val="years"/>
      </c:dateAx>
      <c:valAx>
        <c:axId val="1226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75.66</c:v>
                </c:pt>
                <c:pt idx="1">
                  <c:v>76.430000000000007</c:v>
                </c:pt>
                <c:pt idx="2">
                  <c:v>83.2</c:v>
                </c:pt>
                <c:pt idx="3">
                  <c:v>81.28</c:v>
                </c:pt>
                <c:pt idx="4">
                  <c:v>78.040000000000006</c:v>
                </c:pt>
              </c:numCache>
            </c:numRef>
          </c:val>
        </c:ser>
        <c:dLbls>
          <c:showLegendKey val="0"/>
          <c:showVal val="0"/>
          <c:showCatName val="0"/>
          <c:showSerName val="0"/>
          <c:showPercent val="0"/>
          <c:showBubbleSize val="0"/>
        </c:dLbls>
        <c:gapWidth val="150"/>
        <c:axId val="108649472"/>
        <c:axId val="1086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08649472"/>
        <c:axId val="108655744"/>
      </c:lineChart>
      <c:dateAx>
        <c:axId val="108649472"/>
        <c:scaling>
          <c:orientation val="minMax"/>
        </c:scaling>
        <c:delete val="1"/>
        <c:axPos val="b"/>
        <c:numFmt formatCode="ge" sourceLinked="1"/>
        <c:majorTickMark val="none"/>
        <c:minorTickMark val="none"/>
        <c:tickLblPos val="none"/>
        <c:crossAx val="108655744"/>
        <c:crosses val="autoZero"/>
        <c:auto val="1"/>
        <c:lblOffset val="100"/>
        <c:baseTimeUnit val="years"/>
      </c:dateAx>
      <c:valAx>
        <c:axId val="1086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14112"/>
        <c:axId val="415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14112"/>
        <c:axId val="41542400"/>
      </c:lineChart>
      <c:dateAx>
        <c:axId val="91114112"/>
        <c:scaling>
          <c:orientation val="minMax"/>
        </c:scaling>
        <c:delete val="1"/>
        <c:axPos val="b"/>
        <c:numFmt formatCode="ge" sourceLinked="1"/>
        <c:majorTickMark val="none"/>
        <c:minorTickMark val="none"/>
        <c:tickLblPos val="none"/>
        <c:crossAx val="41542400"/>
        <c:crosses val="autoZero"/>
        <c:auto val="1"/>
        <c:lblOffset val="100"/>
        <c:baseTimeUnit val="years"/>
      </c:dateAx>
      <c:valAx>
        <c:axId val="415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952768"/>
        <c:axId val="911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952768"/>
        <c:axId val="91120000"/>
      </c:lineChart>
      <c:dateAx>
        <c:axId val="85952768"/>
        <c:scaling>
          <c:orientation val="minMax"/>
        </c:scaling>
        <c:delete val="1"/>
        <c:axPos val="b"/>
        <c:numFmt formatCode="ge" sourceLinked="1"/>
        <c:majorTickMark val="none"/>
        <c:minorTickMark val="none"/>
        <c:tickLblPos val="none"/>
        <c:crossAx val="91120000"/>
        <c:crosses val="autoZero"/>
        <c:auto val="1"/>
        <c:lblOffset val="100"/>
        <c:baseTimeUnit val="years"/>
      </c:dateAx>
      <c:valAx>
        <c:axId val="911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48288"/>
        <c:axId val="911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48288"/>
        <c:axId val="91150208"/>
      </c:lineChart>
      <c:dateAx>
        <c:axId val="91148288"/>
        <c:scaling>
          <c:orientation val="minMax"/>
        </c:scaling>
        <c:delete val="1"/>
        <c:axPos val="b"/>
        <c:numFmt formatCode="ge" sourceLinked="1"/>
        <c:majorTickMark val="none"/>
        <c:minorTickMark val="none"/>
        <c:tickLblPos val="none"/>
        <c:crossAx val="91150208"/>
        <c:crosses val="autoZero"/>
        <c:auto val="1"/>
        <c:lblOffset val="100"/>
        <c:baseTimeUnit val="years"/>
      </c:dateAx>
      <c:valAx>
        <c:axId val="911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534016"/>
        <c:axId val="1085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534016"/>
        <c:axId val="108536192"/>
      </c:lineChart>
      <c:dateAx>
        <c:axId val="108534016"/>
        <c:scaling>
          <c:orientation val="minMax"/>
        </c:scaling>
        <c:delete val="1"/>
        <c:axPos val="b"/>
        <c:numFmt formatCode="ge" sourceLinked="1"/>
        <c:majorTickMark val="none"/>
        <c:minorTickMark val="none"/>
        <c:tickLblPos val="none"/>
        <c:crossAx val="108536192"/>
        <c:crosses val="autoZero"/>
        <c:auto val="1"/>
        <c:lblOffset val="100"/>
        <c:baseTimeUnit val="years"/>
      </c:dateAx>
      <c:valAx>
        <c:axId val="1085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1277.03</c:v>
                </c:pt>
                <c:pt idx="1">
                  <c:v>1289.48</c:v>
                </c:pt>
                <c:pt idx="2">
                  <c:v>1235.74</c:v>
                </c:pt>
                <c:pt idx="3">
                  <c:v>1237.3499999999999</c:v>
                </c:pt>
                <c:pt idx="4">
                  <c:v>1328.79</c:v>
                </c:pt>
              </c:numCache>
            </c:numRef>
          </c:val>
        </c:ser>
        <c:dLbls>
          <c:showLegendKey val="0"/>
          <c:showVal val="0"/>
          <c:showCatName val="0"/>
          <c:showSerName val="0"/>
          <c:showPercent val="0"/>
          <c:showBubbleSize val="0"/>
        </c:dLbls>
        <c:gapWidth val="150"/>
        <c:axId val="108553728"/>
        <c:axId val="1085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08553728"/>
        <c:axId val="108555648"/>
      </c:lineChart>
      <c:dateAx>
        <c:axId val="108553728"/>
        <c:scaling>
          <c:orientation val="minMax"/>
        </c:scaling>
        <c:delete val="1"/>
        <c:axPos val="b"/>
        <c:numFmt formatCode="ge" sourceLinked="1"/>
        <c:majorTickMark val="none"/>
        <c:minorTickMark val="none"/>
        <c:tickLblPos val="none"/>
        <c:crossAx val="108555648"/>
        <c:crosses val="autoZero"/>
        <c:auto val="1"/>
        <c:lblOffset val="100"/>
        <c:baseTimeUnit val="years"/>
      </c:dateAx>
      <c:valAx>
        <c:axId val="1085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49.33</c:v>
                </c:pt>
                <c:pt idx="1">
                  <c:v>49.23</c:v>
                </c:pt>
                <c:pt idx="2">
                  <c:v>49.89</c:v>
                </c:pt>
                <c:pt idx="3">
                  <c:v>52</c:v>
                </c:pt>
                <c:pt idx="4">
                  <c:v>64.06</c:v>
                </c:pt>
              </c:numCache>
            </c:numRef>
          </c:val>
        </c:ser>
        <c:dLbls>
          <c:showLegendKey val="0"/>
          <c:showVal val="0"/>
          <c:showCatName val="0"/>
          <c:showSerName val="0"/>
          <c:showPercent val="0"/>
          <c:showBubbleSize val="0"/>
        </c:dLbls>
        <c:gapWidth val="150"/>
        <c:axId val="108589824"/>
        <c:axId val="1085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08589824"/>
        <c:axId val="108591744"/>
      </c:lineChart>
      <c:dateAx>
        <c:axId val="108589824"/>
        <c:scaling>
          <c:orientation val="minMax"/>
        </c:scaling>
        <c:delete val="1"/>
        <c:axPos val="b"/>
        <c:numFmt formatCode="ge" sourceLinked="1"/>
        <c:majorTickMark val="none"/>
        <c:minorTickMark val="none"/>
        <c:tickLblPos val="none"/>
        <c:crossAx val="108591744"/>
        <c:crosses val="autoZero"/>
        <c:auto val="1"/>
        <c:lblOffset val="100"/>
        <c:baseTimeUnit val="years"/>
      </c:dateAx>
      <c:valAx>
        <c:axId val="1085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432.2</c:v>
                </c:pt>
                <c:pt idx="1">
                  <c:v>398</c:v>
                </c:pt>
                <c:pt idx="2">
                  <c:v>416.38</c:v>
                </c:pt>
                <c:pt idx="3">
                  <c:v>489.56</c:v>
                </c:pt>
                <c:pt idx="4">
                  <c:v>399.19</c:v>
                </c:pt>
              </c:numCache>
            </c:numRef>
          </c:val>
        </c:ser>
        <c:dLbls>
          <c:showLegendKey val="0"/>
          <c:showVal val="0"/>
          <c:showCatName val="0"/>
          <c:showSerName val="0"/>
          <c:showPercent val="0"/>
          <c:showBubbleSize val="0"/>
        </c:dLbls>
        <c:gapWidth val="150"/>
        <c:axId val="122319232"/>
        <c:axId val="1223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22319232"/>
        <c:axId val="122321152"/>
      </c:lineChart>
      <c:dateAx>
        <c:axId val="122319232"/>
        <c:scaling>
          <c:orientation val="minMax"/>
        </c:scaling>
        <c:delete val="1"/>
        <c:axPos val="b"/>
        <c:numFmt formatCode="ge" sourceLinked="1"/>
        <c:majorTickMark val="none"/>
        <c:minorTickMark val="none"/>
        <c:tickLblPos val="none"/>
        <c:crossAx val="122321152"/>
        <c:crosses val="autoZero"/>
        <c:auto val="1"/>
        <c:lblOffset val="100"/>
        <c:baseTimeUnit val="years"/>
      </c:dateAx>
      <c:valAx>
        <c:axId val="1223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25" zoomScale="80" zoomScaleNormal="8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島根県　飯南町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122</v>
      </c>
      <c r="AE8" s="50"/>
      <c r="AF8" s="50"/>
      <c r="AG8" s="50"/>
      <c r="AH8" s="50"/>
      <c r="AI8" s="50"/>
      <c r="AJ8" s="50"/>
      <c r="AK8" s="2"/>
      <c r="AL8" s="51">
        <f>データ!$R$6</f>
        <v>5083</v>
      </c>
      <c r="AM8" s="51"/>
      <c r="AN8" s="51"/>
      <c r="AO8" s="51"/>
      <c r="AP8" s="51"/>
      <c r="AQ8" s="51"/>
      <c r="AR8" s="51"/>
      <c r="AS8" s="51"/>
      <c r="AT8" s="46">
        <f>データ!$S$6</f>
        <v>242.88</v>
      </c>
      <c r="AU8" s="46"/>
      <c r="AV8" s="46"/>
      <c r="AW8" s="46"/>
      <c r="AX8" s="46"/>
      <c r="AY8" s="46"/>
      <c r="AZ8" s="46"/>
      <c r="BA8" s="46"/>
      <c r="BB8" s="46">
        <f>データ!$T$6</f>
        <v>20.93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85.68</v>
      </c>
      <c r="Q10" s="46"/>
      <c r="R10" s="46"/>
      <c r="S10" s="46"/>
      <c r="T10" s="46"/>
      <c r="U10" s="46"/>
      <c r="V10" s="46"/>
      <c r="W10" s="51">
        <f>データ!$Q$6</f>
        <v>3862</v>
      </c>
      <c r="X10" s="51"/>
      <c r="Y10" s="51"/>
      <c r="Z10" s="51"/>
      <c r="AA10" s="51"/>
      <c r="AB10" s="51"/>
      <c r="AC10" s="51"/>
      <c r="AD10" s="2"/>
      <c r="AE10" s="2"/>
      <c r="AF10" s="2"/>
      <c r="AG10" s="2"/>
      <c r="AH10" s="2"/>
      <c r="AI10" s="2"/>
      <c r="AJ10" s="2"/>
      <c r="AK10" s="2"/>
      <c r="AL10" s="51">
        <f>データ!$U$6</f>
        <v>4309</v>
      </c>
      <c r="AM10" s="51"/>
      <c r="AN10" s="51"/>
      <c r="AO10" s="51"/>
      <c r="AP10" s="51"/>
      <c r="AQ10" s="51"/>
      <c r="AR10" s="51"/>
      <c r="AS10" s="51"/>
      <c r="AT10" s="46">
        <f>データ!$V$6</f>
        <v>41.4</v>
      </c>
      <c r="AU10" s="46"/>
      <c r="AV10" s="46"/>
      <c r="AW10" s="46"/>
      <c r="AX10" s="46"/>
      <c r="AY10" s="46"/>
      <c r="AZ10" s="46"/>
      <c r="BA10" s="46"/>
      <c r="BB10" s="46">
        <f>データ!$W$6</f>
        <v>104.08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123</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323861</v>
      </c>
      <c r="D6" s="34">
        <f t="shared" si="3"/>
        <v>47</v>
      </c>
      <c r="E6" s="34">
        <f t="shared" si="3"/>
        <v>1</v>
      </c>
      <c r="F6" s="34">
        <f t="shared" si="3"/>
        <v>0</v>
      </c>
      <c r="G6" s="34">
        <f t="shared" si="3"/>
        <v>0</v>
      </c>
      <c r="H6" s="34" t="str">
        <f t="shared" si="3"/>
        <v>島根県　飯南町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85.68</v>
      </c>
      <c r="Q6" s="35">
        <f t="shared" si="3"/>
        <v>3862</v>
      </c>
      <c r="R6" s="35">
        <f t="shared" si="3"/>
        <v>5083</v>
      </c>
      <c r="S6" s="35">
        <f t="shared" si="3"/>
        <v>242.88</v>
      </c>
      <c r="T6" s="35">
        <f t="shared" si="3"/>
        <v>20.93</v>
      </c>
      <c r="U6" s="35">
        <f t="shared" si="3"/>
        <v>4309</v>
      </c>
      <c r="V6" s="35">
        <f t="shared" si="3"/>
        <v>41.4</v>
      </c>
      <c r="W6" s="35">
        <f t="shared" si="3"/>
        <v>104.08</v>
      </c>
      <c r="X6" s="36">
        <f>IF(X7="",NA(),X7)</f>
        <v>75.66</v>
      </c>
      <c r="Y6" s="36">
        <f t="shared" ref="Y6:AG6" si="4">IF(Y7="",NA(),Y7)</f>
        <v>76.430000000000007</v>
      </c>
      <c r="Z6" s="36">
        <f t="shared" si="4"/>
        <v>83.2</v>
      </c>
      <c r="AA6" s="36">
        <f t="shared" si="4"/>
        <v>81.28</v>
      </c>
      <c r="AB6" s="36">
        <f t="shared" si="4"/>
        <v>78.040000000000006</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1277.03</v>
      </c>
      <c r="BF6" s="36">
        <f t="shared" ref="BF6:BN6" si="7">IF(BF7="",NA(),BF7)</f>
        <v>1289.48</v>
      </c>
      <c r="BG6" s="36">
        <f t="shared" si="7"/>
        <v>1235.74</v>
      </c>
      <c r="BH6" s="36">
        <f t="shared" si="7"/>
        <v>1237.3499999999999</v>
      </c>
      <c r="BI6" s="36">
        <f t="shared" si="7"/>
        <v>1328.79</v>
      </c>
      <c r="BJ6" s="36">
        <f t="shared" si="7"/>
        <v>1108.26</v>
      </c>
      <c r="BK6" s="36">
        <f t="shared" si="7"/>
        <v>1113.76</v>
      </c>
      <c r="BL6" s="36">
        <f t="shared" si="7"/>
        <v>1125.69</v>
      </c>
      <c r="BM6" s="36">
        <f t="shared" si="7"/>
        <v>1134.67</v>
      </c>
      <c r="BN6" s="36">
        <f t="shared" si="7"/>
        <v>1144.79</v>
      </c>
      <c r="BO6" s="35" t="str">
        <f>IF(BO7="","",IF(BO7="-","【-】","【"&amp;SUBSTITUTE(TEXT(BO7,"#,##0.00"),"-","△")&amp;"】"))</f>
        <v>【1,280.76】</v>
      </c>
      <c r="BP6" s="36">
        <f>IF(BP7="",NA(),BP7)</f>
        <v>49.33</v>
      </c>
      <c r="BQ6" s="36">
        <f t="shared" ref="BQ6:BY6" si="8">IF(BQ7="",NA(),BQ7)</f>
        <v>49.23</v>
      </c>
      <c r="BR6" s="36">
        <f t="shared" si="8"/>
        <v>49.89</v>
      </c>
      <c r="BS6" s="36">
        <f t="shared" si="8"/>
        <v>52</v>
      </c>
      <c r="BT6" s="36">
        <f t="shared" si="8"/>
        <v>64.06</v>
      </c>
      <c r="BU6" s="36">
        <f t="shared" si="8"/>
        <v>19.77</v>
      </c>
      <c r="BV6" s="36">
        <f t="shared" si="8"/>
        <v>34.25</v>
      </c>
      <c r="BW6" s="36">
        <f t="shared" si="8"/>
        <v>46.48</v>
      </c>
      <c r="BX6" s="36">
        <f t="shared" si="8"/>
        <v>40.6</v>
      </c>
      <c r="BY6" s="36">
        <f t="shared" si="8"/>
        <v>56.04</v>
      </c>
      <c r="BZ6" s="35" t="str">
        <f>IF(BZ7="","",IF(BZ7="-","【-】","【"&amp;SUBSTITUTE(TEXT(BZ7,"#,##0.00"),"-","△")&amp;"】"))</f>
        <v>【53.06】</v>
      </c>
      <c r="CA6" s="36">
        <f>IF(CA7="",NA(),CA7)</f>
        <v>432.2</v>
      </c>
      <c r="CB6" s="36">
        <f t="shared" ref="CB6:CJ6" si="9">IF(CB7="",NA(),CB7)</f>
        <v>398</v>
      </c>
      <c r="CC6" s="36">
        <f t="shared" si="9"/>
        <v>416.38</v>
      </c>
      <c r="CD6" s="36">
        <f t="shared" si="9"/>
        <v>489.56</v>
      </c>
      <c r="CE6" s="36">
        <f t="shared" si="9"/>
        <v>399.19</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52.64</v>
      </c>
      <c r="CM6" s="36">
        <f t="shared" ref="CM6:CU6" si="10">IF(CM7="",NA(),CM7)</f>
        <v>52.97</v>
      </c>
      <c r="CN6" s="36">
        <f t="shared" si="10"/>
        <v>51.65</v>
      </c>
      <c r="CO6" s="36">
        <f t="shared" si="10"/>
        <v>49.5</v>
      </c>
      <c r="CP6" s="36">
        <f t="shared" si="10"/>
        <v>48.46</v>
      </c>
      <c r="CQ6" s="36">
        <f t="shared" si="10"/>
        <v>57.17</v>
      </c>
      <c r="CR6" s="36">
        <f t="shared" si="10"/>
        <v>57.55</v>
      </c>
      <c r="CS6" s="36">
        <f t="shared" si="10"/>
        <v>57.43</v>
      </c>
      <c r="CT6" s="36">
        <f t="shared" si="10"/>
        <v>57.29</v>
      </c>
      <c r="CU6" s="36">
        <f t="shared" si="10"/>
        <v>55.9</v>
      </c>
      <c r="CV6" s="35" t="str">
        <f>IF(CV7="","",IF(CV7="-","【-】","【"&amp;SUBSTITUTE(TEXT(CV7,"#,##0.00"),"-","△")&amp;"】"))</f>
        <v>【56.28】</v>
      </c>
      <c r="CW6" s="36">
        <f>IF(CW7="",NA(),CW7)</f>
        <v>78.13</v>
      </c>
      <c r="CX6" s="36">
        <f t="shared" ref="CX6:DF6" si="11">IF(CX7="",NA(),CX7)</f>
        <v>81.66</v>
      </c>
      <c r="CY6" s="36">
        <f t="shared" si="11"/>
        <v>81.23</v>
      </c>
      <c r="CZ6" s="36">
        <f t="shared" si="11"/>
        <v>69.930000000000007</v>
      </c>
      <c r="DA6" s="36">
        <f t="shared" si="11"/>
        <v>69.680000000000007</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323861</v>
      </c>
      <c r="D7" s="38">
        <v>47</v>
      </c>
      <c r="E7" s="38">
        <v>1</v>
      </c>
      <c r="F7" s="38">
        <v>0</v>
      </c>
      <c r="G7" s="38">
        <v>0</v>
      </c>
      <c r="H7" s="38" t="s">
        <v>108</v>
      </c>
      <c r="I7" s="38" t="s">
        <v>109</v>
      </c>
      <c r="J7" s="38" t="s">
        <v>110</v>
      </c>
      <c r="K7" s="38" t="s">
        <v>111</v>
      </c>
      <c r="L7" s="38" t="s">
        <v>112</v>
      </c>
      <c r="M7" s="38"/>
      <c r="N7" s="39" t="s">
        <v>113</v>
      </c>
      <c r="O7" s="39" t="s">
        <v>114</v>
      </c>
      <c r="P7" s="39">
        <v>85.68</v>
      </c>
      <c r="Q7" s="39">
        <v>3862</v>
      </c>
      <c r="R7" s="39">
        <v>5083</v>
      </c>
      <c r="S7" s="39">
        <v>242.88</v>
      </c>
      <c r="T7" s="39">
        <v>20.93</v>
      </c>
      <c r="U7" s="39">
        <v>4309</v>
      </c>
      <c r="V7" s="39">
        <v>41.4</v>
      </c>
      <c r="W7" s="39">
        <v>104.08</v>
      </c>
      <c r="X7" s="39">
        <v>75.66</v>
      </c>
      <c r="Y7" s="39">
        <v>76.430000000000007</v>
      </c>
      <c r="Z7" s="39">
        <v>83.2</v>
      </c>
      <c r="AA7" s="39">
        <v>81.28</v>
      </c>
      <c r="AB7" s="39">
        <v>78.040000000000006</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1277.03</v>
      </c>
      <c r="BF7" s="39">
        <v>1289.48</v>
      </c>
      <c r="BG7" s="39">
        <v>1235.74</v>
      </c>
      <c r="BH7" s="39">
        <v>1237.3499999999999</v>
      </c>
      <c r="BI7" s="39">
        <v>1328.79</v>
      </c>
      <c r="BJ7" s="39">
        <v>1108.26</v>
      </c>
      <c r="BK7" s="39">
        <v>1113.76</v>
      </c>
      <c r="BL7" s="39">
        <v>1125.69</v>
      </c>
      <c r="BM7" s="39">
        <v>1134.67</v>
      </c>
      <c r="BN7" s="39">
        <v>1144.79</v>
      </c>
      <c r="BO7" s="39">
        <v>1280.76</v>
      </c>
      <c r="BP7" s="39">
        <v>49.33</v>
      </c>
      <c r="BQ7" s="39">
        <v>49.23</v>
      </c>
      <c r="BR7" s="39">
        <v>49.89</v>
      </c>
      <c r="BS7" s="39">
        <v>52</v>
      </c>
      <c r="BT7" s="39">
        <v>64.06</v>
      </c>
      <c r="BU7" s="39">
        <v>19.77</v>
      </c>
      <c r="BV7" s="39">
        <v>34.25</v>
      </c>
      <c r="BW7" s="39">
        <v>46.48</v>
      </c>
      <c r="BX7" s="39">
        <v>40.6</v>
      </c>
      <c r="BY7" s="39">
        <v>56.04</v>
      </c>
      <c r="BZ7" s="39">
        <v>53.06</v>
      </c>
      <c r="CA7" s="39">
        <v>432.2</v>
      </c>
      <c r="CB7" s="39">
        <v>398</v>
      </c>
      <c r="CC7" s="39">
        <v>416.38</v>
      </c>
      <c r="CD7" s="39">
        <v>489.56</v>
      </c>
      <c r="CE7" s="39">
        <v>399.19</v>
      </c>
      <c r="CF7" s="39">
        <v>878.73</v>
      </c>
      <c r="CG7" s="39">
        <v>501.18</v>
      </c>
      <c r="CH7" s="39">
        <v>376.61</v>
      </c>
      <c r="CI7" s="39">
        <v>440.03</v>
      </c>
      <c r="CJ7" s="39">
        <v>304.35000000000002</v>
      </c>
      <c r="CK7" s="39">
        <v>314.83</v>
      </c>
      <c r="CL7" s="39">
        <v>52.64</v>
      </c>
      <c r="CM7" s="39">
        <v>52.97</v>
      </c>
      <c r="CN7" s="39">
        <v>51.65</v>
      </c>
      <c r="CO7" s="39">
        <v>49.5</v>
      </c>
      <c r="CP7" s="39">
        <v>48.46</v>
      </c>
      <c r="CQ7" s="39">
        <v>57.17</v>
      </c>
      <c r="CR7" s="39">
        <v>57.55</v>
      </c>
      <c r="CS7" s="39">
        <v>57.43</v>
      </c>
      <c r="CT7" s="39">
        <v>57.29</v>
      </c>
      <c r="CU7" s="39">
        <v>55.9</v>
      </c>
      <c r="CV7" s="39">
        <v>56.28</v>
      </c>
      <c r="CW7" s="39">
        <v>78.13</v>
      </c>
      <c r="CX7" s="39">
        <v>81.66</v>
      </c>
      <c r="CY7" s="39">
        <v>81.23</v>
      </c>
      <c r="CZ7" s="39">
        <v>69.930000000000007</v>
      </c>
      <c r="DA7" s="39">
        <v>69.680000000000007</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2018-02-08T10:52:58Z</cp:lastPrinted>
  <dcterms:created xsi:type="dcterms:W3CDTF">2017-12-25T01:45:56Z</dcterms:created>
  <dcterms:modified xsi:type="dcterms:W3CDTF">2018-02-23T04:08:02Z</dcterms:modified>
  <cp:category/>
</cp:coreProperties>
</file>