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8 雲南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BB8" i="4"/>
  <c r="AL8" i="4"/>
  <c r="C10" i="5" l="1"/>
  <c r="D10" i="5"/>
  <c r="E10" i="5"/>
  <c r="B10" i="5"/>
</calcChain>
</file>

<file path=xl/sharedStrings.xml><?xml version="1.0" encoding="utf-8"?>
<sst xmlns="http://schemas.openxmlformats.org/spreadsheetml/2006/main" count="236" uniqueCount="123">
  <si>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</si>
  <si>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</si>
  <si>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</si>
  <si>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</si>
  <si>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</si>
  <si>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</si>
  <si>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</si>
  <si>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</si>
  <si>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</si>
  <si>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</si>
  <si>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</si>
  <si>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</si>
  <si>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</si>
  <si>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</si>
  <si>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</si>
  <si>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</si>
  <si>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</si>
  <si>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</si>
  <si>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</si>
  <si>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</si>
  <si>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</si>
  <si>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</si>
  <si>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</si>
  <si>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</si>
  <si>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</si>
  <si>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</si>
  <si>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</si>
  <si>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</si>
  <si>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</si>
  <si>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</si>
  <si>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</si>
  <si>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</si>
  <si>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</si>
  <si>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</si>
  <si>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</si>
  <si>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</si>
  <si>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</si>
  <si>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</si>
  <si>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</si>
  <si>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</si>
  <si>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</si>
  <si>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</si>
  <si>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</si>
  <si>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</si>
  <si>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</si>
  <si>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</si>
  <si>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</si>
  <si>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</si>
  <si>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</si>
  <si>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</si>
  <si>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</si>
  <si>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</si>
  <si>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</si>
  <si>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</si>
  <si>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</si>
  <si>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</si>
  <si>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</si>
  <si>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</si>
  <si>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</si>
  <si>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</si>
  <si>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</si>
  <si>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</si>
  <si>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</si>
  <si>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</si>
  <si>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</si>
  <si>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</si>
  <si>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</si>
  <si>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</si>
  <si>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</si>
  <si>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</si>
  <si>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</si>
  <si>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</si>
  <si>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</si>
  <si>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</si>
  <si>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</si>
  <si>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</si>
  <si>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</si>
  <si>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</si>
  <si>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</si>
  <si>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</si>
  <si>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</si>
  <si>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</si>
  <si>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</si>
  <si>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</si>
  <si>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</si>
  <si>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</si>
  <si>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</si>
  <si>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</si>
  <si>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</si>
  <si>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</si>
  <si>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</si>
  <si>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</si>
  <si>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</si>
  <si>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</si>
  <si>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</si>
  <si>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</si>
  <si>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</si>
  <si>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</si>
  <si>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</si>
  <si>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</si>
  <si>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</si>
  <si>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</si>
  <si>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</si>
  <si>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</si>
  <si>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</si>
  <si>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</si>
  <si>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</si>
  <si>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</si>
  <si>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</si>
  <si>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</si>
  <si>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</si>
  <si>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</si>
  <si>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</si>
  <si>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</si>
  <si>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</si>
  <si>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</si>
  <si>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</si>
  <si>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</si>
  <si>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</si>
  <si>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</si>
  <si>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水道施設は、投資の時期が比較的若いため深刻な老朽化には至ってはいないが、管路更新率は平均値より下回っている。今後、施設の老朽化に伴う更新費用が発生すると予想されるため、長寿命化を図り事業費を抑えながら計画的に更新を進め施設の健全化を図る必要がある。</t>
    <rPh sb="1" eb="2">
      <t>ホン</t>
    </rPh>
    <rPh sb="2" eb="3">
      <t>シ</t>
    </rPh>
    <rPh sb="4" eb="6">
      <t>スイドウ</t>
    </rPh>
    <rPh sb="6" eb="8">
      <t>シセツ</t>
    </rPh>
    <rPh sb="10" eb="12">
      <t>トウシ</t>
    </rPh>
    <rPh sb="13" eb="15">
      <t>ジキ</t>
    </rPh>
    <rPh sb="16" eb="19">
      <t>ヒカクテキ</t>
    </rPh>
    <rPh sb="19" eb="20">
      <t>ワカ</t>
    </rPh>
    <rPh sb="23" eb="25">
      <t>シンコク</t>
    </rPh>
    <rPh sb="26" eb="29">
      <t>ロウキュウカ</t>
    </rPh>
    <rPh sb="31" eb="32">
      <t>イタ</t>
    </rPh>
    <rPh sb="40" eb="42">
      <t>カンロ</t>
    </rPh>
    <rPh sb="42" eb="44">
      <t>コウシン</t>
    </rPh>
    <rPh sb="44" eb="45">
      <t>リツ</t>
    </rPh>
    <rPh sb="46" eb="48">
      <t>ヘイキン</t>
    </rPh>
    <rPh sb="48" eb="49">
      <t>チ</t>
    </rPh>
    <rPh sb="51" eb="53">
      <t>シタマワ</t>
    </rPh>
    <rPh sb="58" eb="60">
      <t>コンゴ</t>
    </rPh>
    <rPh sb="61" eb="63">
      <t>シセツ</t>
    </rPh>
    <rPh sb="64" eb="67">
      <t>ロウキュウカ</t>
    </rPh>
    <rPh sb="68" eb="69">
      <t>トモナ</t>
    </rPh>
    <rPh sb="70" eb="72">
      <t>コウシン</t>
    </rPh>
    <rPh sb="72" eb="74">
      <t>ヒヨウ</t>
    </rPh>
    <rPh sb="75" eb="77">
      <t>ハッセイ</t>
    </rPh>
    <rPh sb="80" eb="82">
      <t>ヨソウ</t>
    </rPh>
    <rPh sb="88" eb="89">
      <t>チョウ</t>
    </rPh>
    <rPh sb="89" eb="92">
      <t>ジュミョウカ</t>
    </rPh>
    <rPh sb="93" eb="94">
      <t>ハカ</t>
    </rPh>
    <rPh sb="95" eb="98">
      <t>ジギョウヒ</t>
    </rPh>
    <rPh sb="99" eb="100">
      <t>オサ</t>
    </rPh>
    <rPh sb="104" eb="107">
      <t>ケイカクテキ</t>
    </rPh>
    <rPh sb="108" eb="110">
      <t>コウシン</t>
    </rPh>
    <rPh sb="111" eb="112">
      <t>スス</t>
    </rPh>
    <rPh sb="113" eb="115">
      <t>シセツ</t>
    </rPh>
    <rPh sb="116" eb="119">
      <t>ケンゼンカ</t>
    </rPh>
    <rPh sb="120" eb="121">
      <t>ハカ</t>
    </rPh>
    <rPh sb="122" eb="124">
      <t>ヒツヨウ</t>
    </rPh>
    <phoneticPr fontId="4"/>
  </si>
  <si>
    <t>　安全・安心で安定した水道の供給を持続させるため、一層の経営健全化が求められることから、適正な料金水準を保ち、有収率の向上を図り、維持管理の効率化（施設の統廃合等）を検討し経営基盤の強化に努める。
　また、平成29年度から水道事業との経営統合により法適用化することでこれまで以上に経営の健全化を図る。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0" eb="81">
      <t>トウ</t>
    </rPh>
    <rPh sb="94" eb="95">
      <t>ツト</t>
    </rPh>
    <rPh sb="127" eb="128">
      <t>カ</t>
    </rPh>
    <rPh sb="137" eb="139">
      <t>イジョウ</t>
    </rPh>
    <rPh sb="140" eb="142">
      <t>ケイエイ</t>
    </rPh>
    <rPh sb="143" eb="146">
      <t>ケンゼンカ</t>
    </rPh>
    <rPh sb="147" eb="148">
      <t>ハカ</t>
    </rPh>
    <phoneticPr fontId="4"/>
  </si>
  <si>
    <t xml:space="preserve">①収益収支比率は、平均値より上回っているが、一般会計からの繰入金に依存している。
④地理的条件と集落の点在により過去からの投資規模は大きい。水道料金の収益増加により比率は改善に向かっている。
⑤一般会計からの繰入金に依存しており、給水に係る費用が給水収益で賄えていない。今後も適正な料金水準を保つ必要がある。
⑥地理的条件等により効率化が非常に厳しく、費用も多くなるため平均値より大幅に上回っている。速やかに水道事業との経営統合により法適用化し、施設・水運用の効率化や維持管理費の削減に努める必要がある。
⑦施設の利用状況等は平均値より下回っている。今後も施設の適正な管理に努める。
⑧平均値より上回っており、比率も上昇傾向にある。漏水調査改善による効果が表れており、施設の稼働状況が収益に反映されていると言える。引き続き一層の有収率向上に努める。
</t>
    <rPh sb="3" eb="5">
      <t>シュウシ</t>
    </rPh>
    <rPh sb="5" eb="7">
      <t>ヒリツ</t>
    </rPh>
    <rPh sb="9" eb="12">
      <t>ヘイキンチ</t>
    </rPh>
    <rPh sb="14" eb="16">
      <t>ウワマワ</t>
    </rPh>
    <rPh sb="22" eb="24">
      <t>イッパン</t>
    </rPh>
    <rPh sb="24" eb="26">
      <t>カイケイ</t>
    </rPh>
    <rPh sb="29" eb="31">
      <t>クリイレ</t>
    </rPh>
    <rPh sb="31" eb="32">
      <t>キン</t>
    </rPh>
    <rPh sb="33" eb="35">
      <t>イゾン</t>
    </rPh>
    <rPh sb="42" eb="45">
      <t>チリテキ</t>
    </rPh>
    <rPh sb="45" eb="47">
      <t>ジョウケン</t>
    </rPh>
    <rPh sb="48" eb="50">
      <t>シュウラク</t>
    </rPh>
    <rPh sb="51" eb="53">
      <t>テンザイ</t>
    </rPh>
    <rPh sb="56" eb="58">
      <t>カコ</t>
    </rPh>
    <rPh sb="61" eb="63">
      <t>トウシ</t>
    </rPh>
    <rPh sb="63" eb="65">
      <t>キボ</t>
    </rPh>
    <rPh sb="66" eb="67">
      <t>オオ</t>
    </rPh>
    <rPh sb="70" eb="72">
      <t>スイドウ</t>
    </rPh>
    <rPh sb="72" eb="74">
      <t>リョウキン</t>
    </rPh>
    <rPh sb="75" eb="77">
      <t>シュウエキ</t>
    </rPh>
    <rPh sb="77" eb="78">
      <t>ゾウ</t>
    </rPh>
    <rPh sb="78" eb="79">
      <t>カ</t>
    </rPh>
    <rPh sb="82" eb="84">
      <t>ヒリツ</t>
    </rPh>
    <rPh sb="85" eb="87">
      <t>カイゼン</t>
    </rPh>
    <rPh sb="88" eb="89">
      <t>ム</t>
    </rPh>
    <rPh sb="97" eb="99">
      <t>イッパン</t>
    </rPh>
    <rPh sb="99" eb="101">
      <t>カイケイ</t>
    </rPh>
    <rPh sb="104" eb="106">
      <t>クリイレ</t>
    </rPh>
    <rPh sb="106" eb="107">
      <t>キン</t>
    </rPh>
    <rPh sb="108" eb="110">
      <t>イゾン</t>
    </rPh>
    <rPh sb="115" eb="117">
      <t>キュウスイ</t>
    </rPh>
    <rPh sb="118" eb="119">
      <t>カカ</t>
    </rPh>
    <rPh sb="120" eb="122">
      <t>ヒヨウ</t>
    </rPh>
    <rPh sb="123" eb="125">
      <t>キュウスイ</t>
    </rPh>
    <rPh sb="125" eb="127">
      <t>シュウエキ</t>
    </rPh>
    <rPh sb="128" eb="129">
      <t>マカナ</t>
    </rPh>
    <rPh sb="135" eb="137">
      <t>コンゴ</t>
    </rPh>
    <rPh sb="138" eb="140">
      <t>テキセイ</t>
    </rPh>
    <rPh sb="141" eb="143">
      <t>リョウキン</t>
    </rPh>
    <rPh sb="143" eb="145">
      <t>スイジュン</t>
    </rPh>
    <rPh sb="146" eb="147">
      <t>タモ</t>
    </rPh>
    <rPh sb="148" eb="150">
      <t>ヒツヨウ</t>
    </rPh>
    <rPh sb="156" eb="159">
      <t>チリテキ</t>
    </rPh>
    <rPh sb="159" eb="161">
      <t>ジョウケン</t>
    </rPh>
    <rPh sb="161" eb="162">
      <t>トウ</t>
    </rPh>
    <rPh sb="165" eb="168">
      <t>コウリツカ</t>
    </rPh>
    <rPh sb="169" eb="171">
      <t>ヒジョウ</t>
    </rPh>
    <rPh sb="172" eb="173">
      <t>キビ</t>
    </rPh>
    <rPh sb="176" eb="178">
      <t>ヒヨウ</t>
    </rPh>
    <rPh sb="179" eb="180">
      <t>オオ</t>
    </rPh>
    <rPh sb="185" eb="188">
      <t>ヘイキンチ</t>
    </rPh>
    <rPh sb="190" eb="192">
      <t>オオハバ</t>
    </rPh>
    <rPh sb="193" eb="195">
      <t>ウワマワ</t>
    </rPh>
    <rPh sb="200" eb="201">
      <t>スミ</t>
    </rPh>
    <rPh sb="204" eb="206">
      <t>スイドウ</t>
    </rPh>
    <rPh sb="206" eb="208">
      <t>ジギョウ</t>
    </rPh>
    <rPh sb="210" eb="212">
      <t>ケイエイ</t>
    </rPh>
    <rPh sb="212" eb="214">
      <t>トウゴウ</t>
    </rPh>
    <rPh sb="217" eb="218">
      <t>ホウ</t>
    </rPh>
    <rPh sb="218" eb="220">
      <t>テキヨウ</t>
    </rPh>
    <rPh sb="220" eb="221">
      <t>カ</t>
    </rPh>
    <rPh sb="223" eb="225">
      <t>シセツ</t>
    </rPh>
    <rPh sb="226" eb="227">
      <t>ミズ</t>
    </rPh>
    <rPh sb="227" eb="229">
      <t>ウンヨウ</t>
    </rPh>
    <rPh sb="230" eb="233">
      <t>コウリツカ</t>
    </rPh>
    <rPh sb="234" eb="236">
      <t>イジ</t>
    </rPh>
    <rPh sb="236" eb="239">
      <t>カンリヒ</t>
    </rPh>
    <rPh sb="240" eb="242">
      <t>サクゲン</t>
    </rPh>
    <rPh sb="243" eb="244">
      <t>ツト</t>
    </rPh>
    <rPh sb="246" eb="248">
      <t>ヒツヨウ</t>
    </rPh>
    <rPh sb="265" eb="266">
      <t>チ</t>
    </rPh>
    <rPh sb="268" eb="270">
      <t>シタマワ</t>
    </rPh>
    <rPh sb="275" eb="277">
      <t>コンゴ</t>
    </rPh>
    <rPh sb="278" eb="280">
      <t>シセツ</t>
    </rPh>
    <rPh sb="281" eb="283">
      <t>テキセイ</t>
    </rPh>
    <rPh sb="284" eb="286">
      <t>カンリ</t>
    </rPh>
    <rPh sb="287" eb="288">
      <t>ツト</t>
    </rPh>
    <rPh sb="293" eb="296">
      <t>ヘイキンチ</t>
    </rPh>
    <rPh sb="298" eb="300">
      <t>ウワマワ</t>
    </rPh>
    <rPh sb="305" eb="307">
      <t>ヒリツ</t>
    </rPh>
    <rPh sb="308" eb="310">
      <t>ジョウショウ</t>
    </rPh>
    <rPh sb="310" eb="312">
      <t>ケイコウ</t>
    </rPh>
    <rPh sb="316" eb="318">
      <t>ロウスイ</t>
    </rPh>
    <rPh sb="318" eb="320">
      <t>チョウサ</t>
    </rPh>
    <rPh sb="320" eb="322">
      <t>カイゼン</t>
    </rPh>
    <rPh sb="325" eb="327">
      <t>コウカ</t>
    </rPh>
    <rPh sb="328" eb="329">
      <t>アラワ</t>
    </rPh>
    <rPh sb="334" eb="336">
      <t>シセツ</t>
    </rPh>
    <rPh sb="337" eb="339">
      <t>カドウ</t>
    </rPh>
    <rPh sb="339" eb="341">
      <t>ジョウキョウ</t>
    </rPh>
    <rPh sb="342" eb="344">
      <t>シュウエキ</t>
    </rPh>
    <rPh sb="345" eb="347">
      <t>ハンエイ</t>
    </rPh>
    <rPh sb="353" eb="354">
      <t>イ</t>
    </rPh>
    <rPh sb="357" eb="358">
      <t>ヒ</t>
    </rPh>
    <rPh sb="359" eb="360">
      <t>ツヅ</t>
    </rPh>
    <rPh sb="361" eb="363">
      <t>イッソウ</t>
    </rPh>
    <rPh sb="364" eb="366">
      <t>ユウシュウ</t>
    </rPh>
    <rPh sb="366" eb="367">
      <t>リツ</t>
    </rPh>
    <rPh sb="367" eb="369">
      <t>コウジョウ</t>
    </rPh>
    <rPh sb="370" eb="3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</si>
</sst>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7.0000000000000007E-2</c:v>
                </c:pt>
                <c:pt idx="2">
                  <c:v>0.55000000000000004</c:v>
                </c:pt>
                <c:pt idx="3" formatCode="#,##0.00;&quot;△&quot;#,##0.00">
                  <c:v>0</c:v>
                </c:pt>
                <c:pt idx="4" formatCode="#,##0.00;&quot;△&quot;#,##0.00">
                  <c:v>0</c:v>
                </c:pt>
              </c:numCache>
            </c:numRef>
          </c:val>
          <c:extLst>
            <c:ext xmlns:c16="http://schemas.microsoft.com/office/drawing/2014/chart" uri="{C3380CC4-5D6E-409C-BE32-E72D297353CC}">
              <c16:uniqueId val="{00000000-CF48-4849-B549-4750E59ABD1A}"/>
            </c:ext>
          </c:extLst>
        </c:ser>
        <c:dLbls>
          <c:showLegendKey val="0"/>
          <c:showVal val="0"/>
          <c:showCatName val="0"/>
          <c:showSerName val="0"/>
          <c:showPercent val="0"/>
          <c:showBubbleSize val="0"/>
        </c:dLbls>
        <c:gapWidth val="150"/>
        <c:axId val="164508392"/>
        <c:axId val="16450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c:ext xmlns:c16="http://schemas.microsoft.com/office/drawing/2014/chart" uri="{C3380CC4-5D6E-409C-BE32-E72D297353CC}">
              <c16:uniqueId val="{00000001-CF48-4849-B549-4750E59ABD1A}"/>
            </c:ext>
          </c:extLst>
        </c:ser>
        <c:dLbls>
          <c:showLegendKey val="0"/>
          <c:showVal val="0"/>
          <c:showCatName val="0"/>
          <c:showSerName val="0"/>
          <c:showPercent val="0"/>
          <c:showBubbleSize val="0"/>
        </c:dLbls>
        <c:marker val="1"/>
        <c:smooth val="0"/>
        <c:axId val="164508392"/>
        <c:axId val="164508784"/>
      </c:lineChart>
      <c:dateAx>
        <c:axId val="164508392"/>
        <c:scaling>
          <c:orientation val="minMax"/>
        </c:scaling>
        <c:delete val="1"/>
        <c:axPos val="b"/>
        <c:numFmt formatCode="ge" sourceLinked="1"/>
        <c:majorTickMark val="none"/>
        <c:minorTickMark val="none"/>
        <c:tickLblPos val="none"/>
        <c:crossAx val="164508784"/>
        <c:crosses val="autoZero"/>
        <c:auto val="1"/>
        <c:lblOffset val="100"/>
        <c:baseTimeUnit val="years"/>
      </c:dateAx>
      <c:valAx>
        <c:axId val="1645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50.78</c:v>
                </c:pt>
                <c:pt idx="1">
                  <c:v>49.18</c:v>
                </c:pt>
                <c:pt idx="2">
                  <c:v>47.48</c:v>
                </c:pt>
                <c:pt idx="3">
                  <c:v>48.96</c:v>
                </c:pt>
                <c:pt idx="4">
                  <c:v>46.71</c:v>
                </c:pt>
              </c:numCache>
            </c:numRef>
          </c:val>
          <c:extLst>
            <c:ext xmlns:c16="http://schemas.microsoft.com/office/drawing/2014/chart" uri="{C3380CC4-5D6E-409C-BE32-E72D297353CC}">
              <c16:uniqueId val="{00000000-634F-4A37-94D0-DB0921C3113F}"/>
            </c:ext>
          </c:extLst>
        </c:ser>
        <c:dLbls>
          <c:showLegendKey val="0"/>
          <c:showVal val="0"/>
          <c:showCatName val="0"/>
          <c:showSerName val="0"/>
          <c:showPercent val="0"/>
          <c:showBubbleSize val="0"/>
        </c:dLbls>
        <c:gapWidth val="150"/>
        <c:axId val="165619176"/>
        <c:axId val="16561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c:ext xmlns:c16="http://schemas.microsoft.com/office/drawing/2014/chart" uri="{C3380CC4-5D6E-409C-BE32-E72D297353CC}">
              <c16:uniqueId val="{00000001-634F-4A37-94D0-DB0921C3113F}"/>
            </c:ext>
          </c:extLst>
        </c:ser>
        <c:dLbls>
          <c:showLegendKey val="0"/>
          <c:showVal val="0"/>
          <c:showCatName val="0"/>
          <c:showSerName val="0"/>
          <c:showPercent val="0"/>
          <c:showBubbleSize val="0"/>
        </c:dLbls>
        <c:marker val="1"/>
        <c:smooth val="0"/>
        <c:axId val="165619176"/>
        <c:axId val="165619568"/>
      </c:lineChart>
      <c:dateAx>
        <c:axId val="165619176"/>
        <c:scaling>
          <c:orientation val="minMax"/>
        </c:scaling>
        <c:delete val="1"/>
        <c:axPos val="b"/>
        <c:numFmt formatCode="ge" sourceLinked="1"/>
        <c:majorTickMark val="none"/>
        <c:minorTickMark val="none"/>
        <c:tickLblPos val="none"/>
        <c:crossAx val="165619568"/>
        <c:crosses val="autoZero"/>
        <c:auto val="1"/>
        <c:lblOffset val="100"/>
        <c:baseTimeUnit val="years"/>
      </c:dateAx>
      <c:valAx>
        <c:axId val="16561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82.96</c:v>
                </c:pt>
                <c:pt idx="1">
                  <c:v>82.19</c:v>
                </c:pt>
                <c:pt idx="2">
                  <c:v>82.44</c:v>
                </c:pt>
                <c:pt idx="3">
                  <c:v>82.48</c:v>
                </c:pt>
                <c:pt idx="4">
                  <c:v>83.51</c:v>
                </c:pt>
              </c:numCache>
            </c:numRef>
          </c:val>
          <c:extLst>
            <c:ext xmlns:c16="http://schemas.microsoft.com/office/drawing/2014/chart" uri="{C3380CC4-5D6E-409C-BE32-E72D297353CC}">
              <c16:uniqueId val="{00000000-32B0-451F-B893-D029BD0D01B3}"/>
            </c:ext>
          </c:extLst>
        </c:ser>
        <c:dLbls>
          <c:showLegendKey val="0"/>
          <c:showVal val="0"/>
          <c:showCatName val="0"/>
          <c:showSerName val="0"/>
          <c:showPercent val="0"/>
          <c:showBubbleSize val="0"/>
        </c:dLbls>
        <c:gapWidth val="150"/>
        <c:axId val="166089320"/>
        <c:axId val="16608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c:ext xmlns:c16="http://schemas.microsoft.com/office/drawing/2014/chart" uri="{C3380CC4-5D6E-409C-BE32-E72D297353CC}">
              <c16:uniqueId val="{00000001-32B0-451F-B893-D029BD0D01B3}"/>
            </c:ext>
          </c:extLst>
        </c:ser>
        <c:dLbls>
          <c:showLegendKey val="0"/>
          <c:showVal val="0"/>
          <c:showCatName val="0"/>
          <c:showSerName val="0"/>
          <c:showPercent val="0"/>
          <c:showBubbleSize val="0"/>
        </c:dLbls>
        <c:marker val="1"/>
        <c:smooth val="0"/>
        <c:axId val="166089320"/>
        <c:axId val="166089712"/>
      </c:lineChart>
      <c:dateAx>
        <c:axId val="166089320"/>
        <c:scaling>
          <c:orientation val="minMax"/>
        </c:scaling>
        <c:delete val="1"/>
        <c:axPos val="b"/>
        <c:numFmt formatCode="ge" sourceLinked="1"/>
        <c:majorTickMark val="none"/>
        <c:minorTickMark val="none"/>
        <c:tickLblPos val="none"/>
        <c:crossAx val="166089712"/>
        <c:crosses val="autoZero"/>
        <c:auto val="1"/>
        <c:lblOffset val="100"/>
        <c:baseTimeUnit val="years"/>
      </c:dateAx>
      <c:valAx>
        <c:axId val="1660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76.84</c:v>
                </c:pt>
                <c:pt idx="1">
                  <c:v>76.39</c:v>
                </c:pt>
                <c:pt idx="2">
                  <c:v>76.36</c:v>
                </c:pt>
                <c:pt idx="3">
                  <c:v>76.510000000000005</c:v>
                </c:pt>
                <c:pt idx="4">
                  <c:v>81.94</c:v>
                </c:pt>
              </c:numCache>
            </c:numRef>
          </c:val>
          <c:extLst>
            <c:ext xmlns:c16="http://schemas.microsoft.com/office/drawing/2014/chart" uri="{C3380CC4-5D6E-409C-BE32-E72D297353CC}">
              <c16:uniqueId val="{00000000-6737-42F0-8568-3637D1F915AD}"/>
            </c:ext>
          </c:extLst>
        </c:ser>
        <c:dLbls>
          <c:showLegendKey val="0"/>
          <c:showVal val="0"/>
          <c:showCatName val="0"/>
          <c:showSerName val="0"/>
          <c:showPercent val="0"/>
          <c:showBubbleSize val="0"/>
        </c:dLbls>
        <c:gapWidth val="150"/>
        <c:axId val="164509960"/>
        <c:axId val="16451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c:ext xmlns:c16="http://schemas.microsoft.com/office/drawing/2014/chart" uri="{C3380CC4-5D6E-409C-BE32-E72D297353CC}">
              <c16:uniqueId val="{00000001-6737-42F0-8568-3637D1F915AD}"/>
            </c:ext>
          </c:extLst>
        </c:ser>
        <c:dLbls>
          <c:showLegendKey val="0"/>
          <c:showVal val="0"/>
          <c:showCatName val="0"/>
          <c:showSerName val="0"/>
          <c:showPercent val="0"/>
          <c:showBubbleSize val="0"/>
        </c:dLbls>
        <c:marker val="1"/>
        <c:smooth val="0"/>
        <c:axId val="164509960"/>
        <c:axId val="164510352"/>
      </c:lineChart>
      <c:dateAx>
        <c:axId val="164509960"/>
        <c:scaling>
          <c:orientation val="minMax"/>
        </c:scaling>
        <c:delete val="1"/>
        <c:axPos val="b"/>
        <c:numFmt formatCode="ge" sourceLinked="1"/>
        <c:majorTickMark val="none"/>
        <c:minorTickMark val="none"/>
        <c:tickLblPos val="none"/>
        <c:crossAx val="164510352"/>
        <c:crosses val="autoZero"/>
        <c:auto val="1"/>
        <c:lblOffset val="100"/>
        <c:baseTimeUnit val="years"/>
      </c:dateAx>
      <c:valAx>
        <c:axId val="16451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8-4071-92C3-8F7061E1BF2E}"/>
            </c:ext>
          </c:extLst>
        </c:ser>
        <c:dLbls>
          <c:showLegendKey val="0"/>
          <c:showVal val="0"/>
          <c:showCatName val="0"/>
          <c:showSerName val="0"/>
          <c:showPercent val="0"/>
          <c:showBubbleSize val="0"/>
        </c:dLbls>
        <c:gapWidth val="150"/>
        <c:axId val="164511528"/>
        <c:axId val="16451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8-4071-92C3-8F7061E1BF2E}"/>
            </c:ext>
          </c:extLst>
        </c:ser>
        <c:dLbls>
          <c:showLegendKey val="0"/>
          <c:showVal val="0"/>
          <c:showCatName val="0"/>
          <c:showSerName val="0"/>
          <c:showPercent val="0"/>
          <c:showBubbleSize val="0"/>
        </c:dLbls>
        <c:marker val="1"/>
        <c:smooth val="0"/>
        <c:axId val="164511528"/>
        <c:axId val="164511920"/>
      </c:lineChart>
      <c:dateAx>
        <c:axId val="164511528"/>
        <c:scaling>
          <c:orientation val="minMax"/>
        </c:scaling>
        <c:delete val="1"/>
        <c:axPos val="b"/>
        <c:numFmt formatCode="ge" sourceLinked="1"/>
        <c:majorTickMark val="none"/>
        <c:minorTickMark val="none"/>
        <c:tickLblPos val="none"/>
        <c:crossAx val="164511920"/>
        <c:crosses val="autoZero"/>
        <c:auto val="1"/>
        <c:lblOffset val="100"/>
        <c:baseTimeUnit val="years"/>
      </c:dateAx>
      <c:valAx>
        <c:axId val="16451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C-41D4-9DED-98CE0AD96125}"/>
            </c:ext>
          </c:extLst>
        </c:ser>
        <c:dLbls>
          <c:showLegendKey val="0"/>
          <c:showVal val="0"/>
          <c:showCatName val="0"/>
          <c:showSerName val="0"/>
          <c:showPercent val="0"/>
          <c:showBubbleSize val="0"/>
        </c:dLbls>
        <c:gapWidth val="150"/>
        <c:axId val="164513096"/>
        <c:axId val="16451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C-41D4-9DED-98CE0AD96125}"/>
            </c:ext>
          </c:extLst>
        </c:ser>
        <c:dLbls>
          <c:showLegendKey val="0"/>
          <c:showVal val="0"/>
          <c:showCatName val="0"/>
          <c:showSerName val="0"/>
          <c:showPercent val="0"/>
          <c:showBubbleSize val="0"/>
        </c:dLbls>
        <c:marker val="1"/>
        <c:smooth val="0"/>
        <c:axId val="164513096"/>
        <c:axId val="164513488"/>
      </c:lineChart>
      <c:dateAx>
        <c:axId val="164513096"/>
        <c:scaling>
          <c:orientation val="minMax"/>
        </c:scaling>
        <c:delete val="1"/>
        <c:axPos val="b"/>
        <c:numFmt formatCode="ge" sourceLinked="1"/>
        <c:majorTickMark val="none"/>
        <c:minorTickMark val="none"/>
        <c:tickLblPos val="none"/>
        <c:crossAx val="164513488"/>
        <c:crosses val="autoZero"/>
        <c:auto val="1"/>
        <c:lblOffset val="100"/>
        <c:baseTimeUnit val="years"/>
      </c:dateAx>
      <c:valAx>
        <c:axId val="16451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8-4D5F-8977-A832C1D45F3D}"/>
            </c:ext>
          </c:extLst>
        </c:ser>
        <c:dLbls>
          <c:showLegendKey val="0"/>
          <c:showVal val="0"/>
          <c:showCatName val="0"/>
          <c:showSerName val="0"/>
          <c:showPercent val="0"/>
          <c:showBubbleSize val="0"/>
        </c:dLbls>
        <c:gapWidth val="150"/>
        <c:axId val="164514664"/>
        <c:axId val="16451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8-4D5F-8977-A832C1D45F3D}"/>
            </c:ext>
          </c:extLst>
        </c:ser>
        <c:dLbls>
          <c:showLegendKey val="0"/>
          <c:showVal val="0"/>
          <c:showCatName val="0"/>
          <c:showSerName val="0"/>
          <c:showPercent val="0"/>
          <c:showBubbleSize val="0"/>
        </c:dLbls>
        <c:marker val="1"/>
        <c:smooth val="0"/>
        <c:axId val="164514664"/>
        <c:axId val="164515056"/>
      </c:lineChart>
      <c:dateAx>
        <c:axId val="164514664"/>
        <c:scaling>
          <c:orientation val="minMax"/>
        </c:scaling>
        <c:delete val="1"/>
        <c:axPos val="b"/>
        <c:numFmt formatCode="ge" sourceLinked="1"/>
        <c:majorTickMark val="none"/>
        <c:minorTickMark val="none"/>
        <c:tickLblPos val="none"/>
        <c:crossAx val="164515056"/>
        <c:crosses val="autoZero"/>
        <c:auto val="1"/>
        <c:lblOffset val="100"/>
        <c:baseTimeUnit val="years"/>
      </c:dateAx>
      <c:valAx>
        <c:axId val="1645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2-464C-8777-670B10C8CABB}"/>
            </c:ext>
          </c:extLst>
        </c:ser>
        <c:dLbls>
          <c:showLegendKey val="0"/>
          <c:showVal val="0"/>
          <c:showCatName val="0"/>
          <c:showSerName val="0"/>
          <c:showPercent val="0"/>
          <c:showBubbleSize val="0"/>
        </c:dLbls>
        <c:gapWidth val="150"/>
        <c:axId val="165612904"/>
        <c:axId val="16561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2-464C-8777-670B10C8CABB}"/>
            </c:ext>
          </c:extLst>
        </c:ser>
        <c:dLbls>
          <c:showLegendKey val="0"/>
          <c:showVal val="0"/>
          <c:showCatName val="0"/>
          <c:showSerName val="0"/>
          <c:showPercent val="0"/>
          <c:showBubbleSize val="0"/>
        </c:dLbls>
        <c:marker val="1"/>
        <c:smooth val="0"/>
        <c:axId val="165612904"/>
        <c:axId val="165613296"/>
      </c:lineChart>
      <c:dateAx>
        <c:axId val="165612904"/>
        <c:scaling>
          <c:orientation val="minMax"/>
        </c:scaling>
        <c:delete val="1"/>
        <c:axPos val="b"/>
        <c:numFmt formatCode="ge" sourceLinked="1"/>
        <c:majorTickMark val="none"/>
        <c:minorTickMark val="none"/>
        <c:tickLblPos val="none"/>
        <c:crossAx val="165613296"/>
        <c:crosses val="autoZero"/>
        <c:auto val="1"/>
        <c:lblOffset val="100"/>
        <c:baseTimeUnit val="years"/>
      </c:dateAx>
      <c:valAx>
        <c:axId val="1656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2230.94</c:v>
                </c:pt>
                <c:pt idx="1">
                  <c:v>2127.6799999999998</c:v>
                </c:pt>
                <c:pt idx="2">
                  <c:v>1959.69</c:v>
                </c:pt>
                <c:pt idx="3">
                  <c:v>1805.85</c:v>
                </c:pt>
                <c:pt idx="4">
                  <c:v>2002.01</c:v>
                </c:pt>
              </c:numCache>
            </c:numRef>
          </c:val>
          <c:extLst>
            <c:ext xmlns:c16="http://schemas.microsoft.com/office/drawing/2014/chart" uri="{C3380CC4-5D6E-409C-BE32-E72D297353CC}">
              <c16:uniqueId val="{00000000-03F7-42BA-A495-A2AD0699996D}"/>
            </c:ext>
          </c:extLst>
        </c:ser>
        <c:dLbls>
          <c:showLegendKey val="0"/>
          <c:showVal val="0"/>
          <c:showCatName val="0"/>
          <c:showSerName val="0"/>
          <c:showPercent val="0"/>
          <c:showBubbleSize val="0"/>
        </c:dLbls>
        <c:gapWidth val="150"/>
        <c:axId val="165614472"/>
        <c:axId val="16561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c:ext xmlns:c16="http://schemas.microsoft.com/office/drawing/2014/chart" uri="{C3380CC4-5D6E-409C-BE32-E72D297353CC}">
              <c16:uniqueId val="{00000001-03F7-42BA-A495-A2AD0699996D}"/>
            </c:ext>
          </c:extLst>
        </c:ser>
        <c:dLbls>
          <c:showLegendKey val="0"/>
          <c:showVal val="0"/>
          <c:showCatName val="0"/>
          <c:showSerName val="0"/>
          <c:showPercent val="0"/>
          <c:showBubbleSize val="0"/>
        </c:dLbls>
        <c:marker val="1"/>
        <c:smooth val="0"/>
        <c:axId val="165614472"/>
        <c:axId val="165614864"/>
      </c:lineChart>
      <c:dateAx>
        <c:axId val="165614472"/>
        <c:scaling>
          <c:orientation val="minMax"/>
        </c:scaling>
        <c:delete val="1"/>
        <c:axPos val="b"/>
        <c:numFmt formatCode="ge" sourceLinked="1"/>
        <c:majorTickMark val="none"/>
        <c:minorTickMark val="none"/>
        <c:tickLblPos val="none"/>
        <c:crossAx val="165614864"/>
        <c:crosses val="autoZero"/>
        <c:auto val="1"/>
        <c:lblOffset val="100"/>
        <c:baseTimeUnit val="years"/>
      </c:dateAx>
      <c:valAx>
        <c:axId val="16561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34.46</c:v>
                </c:pt>
                <c:pt idx="1">
                  <c:v>33.340000000000003</c:v>
                </c:pt>
                <c:pt idx="2">
                  <c:v>34.99</c:v>
                </c:pt>
                <c:pt idx="3">
                  <c:v>34.270000000000003</c:v>
                </c:pt>
                <c:pt idx="4">
                  <c:v>32.31</c:v>
                </c:pt>
              </c:numCache>
            </c:numRef>
          </c:val>
          <c:extLst>
            <c:ext xmlns:c16="http://schemas.microsoft.com/office/drawing/2014/chart" uri="{C3380CC4-5D6E-409C-BE32-E72D297353CC}">
              <c16:uniqueId val="{00000000-8BC4-4E4A-9542-C80B951B4049}"/>
            </c:ext>
          </c:extLst>
        </c:ser>
        <c:dLbls>
          <c:showLegendKey val="0"/>
          <c:showVal val="0"/>
          <c:showCatName val="0"/>
          <c:showSerName val="0"/>
          <c:showPercent val="0"/>
          <c:showBubbleSize val="0"/>
        </c:dLbls>
        <c:gapWidth val="150"/>
        <c:axId val="165616040"/>
        <c:axId val="16561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c:ext xmlns:c16="http://schemas.microsoft.com/office/drawing/2014/chart" uri="{C3380CC4-5D6E-409C-BE32-E72D297353CC}">
              <c16:uniqueId val="{00000001-8BC4-4E4A-9542-C80B951B4049}"/>
            </c:ext>
          </c:extLst>
        </c:ser>
        <c:dLbls>
          <c:showLegendKey val="0"/>
          <c:showVal val="0"/>
          <c:showCatName val="0"/>
          <c:showSerName val="0"/>
          <c:showPercent val="0"/>
          <c:showBubbleSize val="0"/>
        </c:dLbls>
        <c:marker val="1"/>
        <c:smooth val="0"/>
        <c:axId val="165616040"/>
        <c:axId val="165616432"/>
      </c:lineChart>
      <c:dateAx>
        <c:axId val="165616040"/>
        <c:scaling>
          <c:orientation val="minMax"/>
        </c:scaling>
        <c:delete val="1"/>
        <c:axPos val="b"/>
        <c:numFmt formatCode="ge" sourceLinked="1"/>
        <c:majorTickMark val="none"/>
        <c:minorTickMark val="none"/>
        <c:tickLblPos val="none"/>
        <c:crossAx val="165616432"/>
        <c:crosses val="autoZero"/>
        <c:auto val="1"/>
        <c:lblOffset val="100"/>
        <c:baseTimeUnit val="years"/>
      </c:dateAx>
      <c:valAx>
        <c:axId val="1656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650.36</c:v>
                </c:pt>
                <c:pt idx="1">
                  <c:v>688.64</c:v>
                </c:pt>
                <c:pt idx="2">
                  <c:v>696.84</c:v>
                </c:pt>
                <c:pt idx="3">
                  <c:v>700.73</c:v>
                </c:pt>
                <c:pt idx="4">
                  <c:v>702.91</c:v>
                </c:pt>
              </c:numCache>
            </c:numRef>
          </c:val>
          <c:extLst>
            <c:ext xmlns:c16="http://schemas.microsoft.com/office/drawing/2014/chart" uri="{C3380CC4-5D6E-409C-BE32-E72D297353CC}">
              <c16:uniqueId val="{00000000-4A0D-496C-9601-16F4F1EE996C}"/>
            </c:ext>
          </c:extLst>
        </c:ser>
        <c:dLbls>
          <c:showLegendKey val="0"/>
          <c:showVal val="0"/>
          <c:showCatName val="0"/>
          <c:showSerName val="0"/>
          <c:showPercent val="0"/>
          <c:showBubbleSize val="0"/>
        </c:dLbls>
        <c:gapWidth val="150"/>
        <c:axId val="165617608"/>
        <c:axId val="16561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c:ext xmlns:c16="http://schemas.microsoft.com/office/drawing/2014/chart" uri="{C3380CC4-5D6E-409C-BE32-E72D297353CC}">
              <c16:uniqueId val="{00000001-4A0D-496C-9601-16F4F1EE996C}"/>
            </c:ext>
          </c:extLst>
        </c:ser>
        <c:dLbls>
          <c:showLegendKey val="0"/>
          <c:showVal val="0"/>
          <c:showCatName val="0"/>
          <c:showSerName val="0"/>
          <c:showPercent val="0"/>
          <c:showBubbleSize val="0"/>
        </c:dLbls>
        <c:marker val="1"/>
        <c:smooth val="0"/>
        <c:axId val="165617608"/>
        <c:axId val="165618000"/>
      </c:lineChart>
      <c:dateAx>
        <c:axId val="165617608"/>
        <c:scaling>
          <c:orientation val="minMax"/>
        </c:scaling>
        <c:delete val="1"/>
        <c:axPos val="b"/>
        <c:numFmt formatCode="ge" sourceLinked="1"/>
        <c:majorTickMark val="none"/>
        <c:minorTickMark val="none"/>
        <c:tickLblPos val="none"/>
        <c:crossAx val="165618000"/>
        <c:crosses val="autoZero"/>
        <c:auto val="1"/>
        <c:lblOffset val="100"/>
        <c:baseTimeUnit val="years"/>
      </c:dateAx>
      <c:valAx>
        <c:axId val="16561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28" zoomScale="85" zoomScaleNormal="85"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c r="AE8" s="50"/>
      <c r="AF8" s="50"/>
      <c r="AG8" s="50"/>
      <c r="AH8" s="50"/>
      <c r="AI8" s="50"/>
      <c r="AJ8" s="50"/>
      <c r="AK8" s="2"/>
      <c r="AL8" s="51">
        <f>データ!$R$6</f>
        <v>39973</v>
      </c>
      <c r="AM8" s="51"/>
      <c r="AN8" s="51"/>
      <c r="AO8" s="51"/>
      <c r="AP8" s="51"/>
      <c r="AQ8" s="51"/>
      <c r="AR8" s="51"/>
      <c r="AS8" s="51"/>
      <c r="AT8" s="46">
        <f>データ!$S$6</f>
        <v>553.17999999999995</v>
      </c>
      <c r="AU8" s="46"/>
      <c r="AV8" s="46"/>
      <c r="AW8" s="46"/>
      <c r="AX8" s="46"/>
      <c r="AY8" s="46"/>
      <c r="AZ8" s="46"/>
      <c r="BA8" s="46"/>
      <c r="BB8" s="46">
        <f>データ!$T$6</f>
        <v>72.260000000000005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16.23</v>
      </c>
      <c r="Q10" s="46"/>
      <c r="R10" s="46"/>
      <c r="S10" s="46"/>
      <c r="T10" s="46"/>
      <c r="U10" s="46"/>
      <c r="V10" s="46"/>
      <c r="W10" s="51">
        <f>データ!$Q$6</f>
        <v>3634</v>
      </c>
      <c r="X10" s="51"/>
      <c r="Y10" s="51"/>
      <c r="Z10" s="51"/>
      <c r="AA10" s="51"/>
      <c r="AB10" s="51"/>
      <c r="AC10" s="51"/>
      <c r="AD10" s="2"/>
      <c r="AE10" s="2"/>
      <c r="AF10" s="2"/>
      <c r="AG10" s="2"/>
      <c r="AH10" s="2"/>
      <c r="AI10" s="2"/>
      <c r="AJ10" s="2"/>
      <c r="AK10" s="2"/>
      <c r="AL10" s="51">
        <f>データ!$U$6</f>
        <v>6444</v>
      </c>
      <c r="AM10" s="51"/>
      <c r="AN10" s="51"/>
      <c r="AO10" s="51"/>
      <c r="AP10" s="51"/>
      <c r="AQ10" s="51"/>
      <c r="AR10" s="51"/>
      <c r="AS10" s="51"/>
      <c r="AT10" s="46">
        <f>データ!$V$6</f>
        <v>76.989999999999995</v>
      </c>
      <c r="AU10" s="46"/>
      <c r="AV10" s="46"/>
      <c r="AW10" s="46"/>
      <c r="AX10" s="46"/>
      <c r="AY10" s="46"/>
      <c r="AZ10" s="46"/>
      <c r="BA10" s="46"/>
      <c r="BB10" s="46">
        <f>データ!$W$6</f>
        <v>83.7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322091</v>
      </c>
      <c r="D6" s="34">
        <f t="shared" si="3"/>
        <v>47</v>
      </c>
      <c r="E6" s="34">
        <f t="shared" si="3"/>
        <v>1</v>
      </c>
      <c r="F6" s="34">
        <f t="shared" si="3"/>
        <v>0</v>
      </c>
      <c r="G6" s="34">
        <f t="shared" si="3"/>
        <v>0</v>
      </c>
      <c r="H6" s="34" t="str">
        <f t="shared" si="3"/>
        <v>島根県　雲南市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16.23</v>
      </c>
      <c r="Q6" s="35">
        <f t="shared" si="3"/>
        <v>3634</v>
      </c>
      <c r="R6" s="35">
        <f t="shared" si="3"/>
        <v>39973</v>
      </c>
      <c r="S6" s="35">
        <f t="shared" si="3"/>
        <v>553.17999999999995</v>
      </c>
      <c r="T6" s="35">
        <f t="shared" si="3"/>
        <v>72.260000000000005</v>
      </c>
      <c r="U6" s="35">
        <f t="shared" si="3"/>
        <v>6444</v>
      </c>
      <c r="V6" s="35">
        <f t="shared" si="3"/>
        <v>76.989999999999995</v>
      </c>
      <c r="W6" s="35">
        <f t="shared" si="3"/>
        <v>83.7</v>
      </c>
      <c r="X6" s="36">
        <f>IF(X7="",NA(),X7)</f>
        <v>76.84</v>
      </c>
      <c r="Y6" s="36">
        <f t="shared" ref="Y6:AG6" si="4">IF(Y7="",NA(),Y7)</f>
        <v>76.39</v>
      </c>
      <c r="Z6" s="36">
        <f t="shared" si="4"/>
        <v>76.36</v>
      </c>
      <c r="AA6" s="36">
        <f t="shared" si="4"/>
        <v>76.510000000000005</v>
      </c>
      <c r="AB6" s="36">
        <f t="shared" si="4"/>
        <v>81.94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2230.94</v>
      </c>
      <c r="BF6" s="36">
        <f t="shared" ref="BF6:BN6" si="7">IF(BF7="",NA(),BF7)</f>
        <v>2127.6799999999998</v>
      </c>
      <c r="BG6" s="36">
        <f t="shared" si="7"/>
        <v>1959.69</v>
      </c>
      <c r="BH6" s="36">
        <f t="shared" si="7"/>
        <v>1805.85</v>
      </c>
      <c r="BI6" s="36">
        <f t="shared" si="7"/>
        <v>2002.01</v>
      </c>
      <c r="BJ6" s="36">
        <f t="shared" si="7"/>
        <v>1158.82</v>
      </c>
      <c r="BK6" s="36">
        <f t="shared" si="7"/>
        <v>1167.7</v>
      </c>
      <c r="BL6" s="36">
        <f t="shared" si="7"/>
        <v>1228.58</v>
      </c>
      <c r="BM6" s="36">
        <f t="shared" si="7"/>
        <v>1280.18</v>
      </c>
      <c r="BN6" s="36">
        <f t="shared" si="7"/>
        <v>1346.23</v>
      </c>
      <c r="BO6" s="35" t="str">
        <f>IF(BO7="","",IF(BO7="-","【-】","【"&amp;SUBSTITUTE(TEXT(BO7,"#,##0.00"),"-","△")&amp;"】"))</f>
        <v>【1,280.76】</v>
      </c>
      <c r="BP6" s="36">
        <f>IF(BP7="",NA(),BP7)</f>
        <v>34.46</v>
      </c>
      <c r="BQ6" s="36">
        <f t="shared" ref="BQ6:BY6" si="8">IF(BQ7="",NA(),BQ7)</f>
        <v>33.340000000000003</v>
      </c>
      <c r="BR6" s="36">
        <f t="shared" si="8"/>
        <v>34.99</v>
      </c>
      <c r="BS6" s="36">
        <f t="shared" si="8"/>
        <v>34.270000000000003</v>
      </c>
      <c r="BT6" s="36">
        <f t="shared" si="8"/>
        <v>32.31</v>
      </c>
      <c r="BU6" s="36">
        <f t="shared" si="8"/>
        <v>55.6</v>
      </c>
      <c r="BV6" s="36">
        <f t="shared" si="8"/>
        <v>54.43</v>
      </c>
      <c r="BW6" s="36">
        <f t="shared" si="8"/>
        <v>53.81</v>
      </c>
      <c r="BX6" s="36">
        <f t="shared" si="8"/>
        <v>53.62</v>
      </c>
      <c r="BY6" s="36">
        <f t="shared" si="8"/>
        <v>53.41</v>
      </c>
      <c r="BZ6" s="35" t="str">
        <f>IF(BZ7="","",IF(BZ7="-","【-】","【"&amp;SUBSTITUTE(TEXT(BZ7,"#,##0.00"),"-","△")&amp;"】"))</f>
        <v>【53.06】</v>
      </c>
      <c r="CA6" s="36">
        <f>IF(CA7="",NA(),CA7)</f>
        <v>650.36</v>
      </c>
      <c r="CB6" s="36">
        <f t="shared" ref="CB6:CJ6" si="9">IF(CB7="",NA(),CB7)</f>
        <v>688.64</v>
      </c>
      <c r="CC6" s="36">
        <f t="shared" si="9"/>
        <v>696.84</v>
      </c>
      <c r="CD6" s="36">
        <f t="shared" si="9"/>
        <v>700.73</v>
      </c>
      <c r="CE6" s="36">
        <f t="shared" si="9"/>
        <v>702.91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50.78</v>
      </c>
      <c r="CM6" s="36">
        <f t="shared" ref="CM6:CU6" si="10">IF(CM7="",NA(),CM7)</f>
        <v>49.18</v>
      </c>
      <c r="CN6" s="36">
        <f t="shared" si="10"/>
        <v>47.48</v>
      </c>
      <c r="CO6" s="36">
        <f t="shared" si="10"/>
        <v>48.96</v>
      </c>
      <c r="CP6" s="36">
        <f t="shared" si="10"/>
        <v>46.71</v>
      </c>
      <c r="CQ6" s="36">
        <f t="shared" si="10"/>
        <v>60.66</v>
      </c>
      <c r="CR6" s="36">
        <f t="shared" si="10"/>
        <v>60.17</v>
      </c>
      <c r="CS6" s="36">
        <f t="shared" si="10"/>
        <v>58.96</v>
      </c>
      <c r="CT6" s="36">
        <f t="shared" si="10"/>
        <v>58.1</v>
      </c>
      <c r="CU6" s="36">
        <f t="shared" si="10"/>
        <v>56.19</v>
      </c>
      <c r="CV6" s="35" t="str">
        <f>IF(CV7="","",IF(CV7="-","【-】","【"&amp;SUBSTITUTE(TEXT(CV7,"#,##0.00"),"-","△")&amp;"】"))</f>
        <v>【56.28】</v>
      </c>
      <c r="CW6" s="36">
        <f>IF(CW7="",NA(),CW7)</f>
        <v>82.96</v>
      </c>
      <c r="CX6" s="36">
        <f t="shared" ref="CX6:DF6" si="11">IF(CX7="",NA(),CX7)</f>
        <v>82.19</v>
      </c>
      <c r="CY6" s="36">
        <f t="shared" si="11"/>
        <v>82.44</v>
      </c>
      <c r="CZ6" s="36">
        <f t="shared" si="11"/>
        <v>82.48</v>
      </c>
      <c r="DA6" s="36">
        <f t="shared" si="11"/>
        <v>83.51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7.0000000000000007E-2</v>
      </c>
      <c r="EF6" s="36">
        <f t="shared" si="14"/>
        <v>0.55000000000000004</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322091</v>
      </c>
      <c r="D7" s="38">
        <v>47</v>
      </c>
      <c r="E7" s="38">
        <v>1</v>
      </c>
      <c r="F7" s="38">
        <v>0</v>
      </c>
      <c r="G7" s="38">
        <v>0</v>
      </c>
      <c r="H7" s="38" t="s">
        <v>108</v>
      </c>
      <c r="I7" s="38" t="s">
        <v>109</v>
      </c>
      <c r="J7" s="38" t="s">
        <v>110</v>
      </c>
      <c r="K7" s="38" t="s">
        <v>111</v>
      </c>
      <c r="L7" s="38" t="s">
        <v>112</v>
      </c>
      <c r="M7" s="38"/>
      <c r="N7" s="39" t="s">
        <v>113</v>
      </c>
      <c r="O7" s="39" t="s">
        <v>114</v>
      </c>
      <c r="P7" s="39">
        <v>16.23</v>
      </c>
      <c r="Q7" s="39">
        <v>3634</v>
      </c>
      <c r="R7" s="39">
        <v>39973</v>
      </c>
      <c r="S7" s="39">
        <v>553.17999999999995</v>
      </c>
      <c r="T7" s="39">
        <v>72.260000000000005</v>
      </c>
      <c r="U7" s="39">
        <v>6444</v>
      </c>
      <c r="V7" s="39">
        <v>76.989999999999995</v>
      </c>
      <c r="W7" s="39">
        <v>83.7</v>
      </c>
      <c r="X7" s="39">
        <v>76.84</v>
      </c>
      <c r="Y7" s="39">
        <v>76.39</v>
      </c>
      <c r="Z7" s="39">
        <v>76.36</v>
      </c>
      <c r="AA7" s="39">
        <v>76.510000000000005</v>
      </c>
      <c r="AB7" s="39">
        <v>81.94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2230.94</v>
      </c>
      <c r="BF7" s="39">
        <v>2127.6799999999998</v>
      </c>
      <c r="BG7" s="39">
        <v>1959.69</v>
      </c>
      <c r="BH7" s="39">
        <v>1805.85</v>
      </c>
      <c r="BI7" s="39">
        <v>2002.01</v>
      </c>
      <c r="BJ7" s="39">
        <v>1158.82</v>
      </c>
      <c r="BK7" s="39">
        <v>1167.7</v>
      </c>
      <c r="BL7" s="39">
        <v>1228.58</v>
      </c>
      <c r="BM7" s="39">
        <v>1280.18</v>
      </c>
      <c r="BN7" s="39">
        <v>1346.23</v>
      </c>
      <c r="BO7" s="39">
        <v>1280.76</v>
      </c>
      <c r="BP7" s="39">
        <v>34.46</v>
      </c>
      <c r="BQ7" s="39">
        <v>33.340000000000003</v>
      </c>
      <c r="BR7" s="39">
        <v>34.99</v>
      </c>
      <c r="BS7" s="39">
        <v>34.270000000000003</v>
      </c>
      <c r="BT7" s="39">
        <v>32.31</v>
      </c>
      <c r="BU7" s="39">
        <v>55.6</v>
      </c>
      <c r="BV7" s="39">
        <v>54.43</v>
      </c>
      <c r="BW7" s="39">
        <v>53.81</v>
      </c>
      <c r="BX7" s="39">
        <v>53.62</v>
      </c>
      <c r="BY7" s="39">
        <v>53.41</v>
      </c>
      <c r="BZ7" s="39">
        <v>53.06</v>
      </c>
      <c r="CA7" s="39">
        <v>650.36</v>
      </c>
      <c r="CB7" s="39">
        <v>688.64</v>
      </c>
      <c r="CC7" s="39">
        <v>696.84</v>
      </c>
      <c r="CD7" s="39">
        <v>700.73</v>
      </c>
      <c r="CE7" s="39">
        <v>702.91</v>
      </c>
      <c r="CF7" s="39">
        <v>275.86</v>
      </c>
      <c r="CG7" s="39">
        <v>279.8</v>
      </c>
      <c r="CH7" s="39">
        <v>284.64999999999998</v>
      </c>
      <c r="CI7" s="39">
        <v>287.7</v>
      </c>
      <c r="CJ7" s="39">
        <v>277.39999999999998</v>
      </c>
      <c r="CK7" s="39">
        <v>314.83</v>
      </c>
      <c r="CL7" s="39">
        <v>50.78</v>
      </c>
      <c r="CM7" s="39">
        <v>49.18</v>
      </c>
      <c r="CN7" s="39">
        <v>47.48</v>
      </c>
      <c r="CO7" s="39">
        <v>48.96</v>
      </c>
      <c r="CP7" s="39">
        <v>46.71</v>
      </c>
      <c r="CQ7" s="39">
        <v>60.66</v>
      </c>
      <c r="CR7" s="39">
        <v>60.17</v>
      </c>
      <c r="CS7" s="39">
        <v>58.96</v>
      </c>
      <c r="CT7" s="39">
        <v>58.1</v>
      </c>
      <c r="CU7" s="39">
        <v>56.19</v>
      </c>
      <c r="CV7" s="39">
        <v>56.28</v>
      </c>
      <c r="CW7" s="39">
        <v>82.96</v>
      </c>
      <c r="CX7" s="39">
        <v>82.19</v>
      </c>
      <c r="CY7" s="39">
        <v>82.44</v>
      </c>
      <c r="CZ7" s="39">
        <v>82.48</v>
      </c>
      <c r="DA7" s="39">
        <v>83.51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0.33</v>
      </c>
      <c r="EE7" s="39">
        <v>7.0000000000000007E-2</v>
      </c>
      <c r="EF7" s="39">
        <v>0.55000000000000004</v>
      </c>
      <c r="EG7" s="39">
        <v>0</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2018-02-07T09:15:11Z</cp:lastPrinted>
  <dcterms:modified xsi:type="dcterms:W3CDTF">2018-02-07T09:15:12Z</dcterms:modified>
</cp:coreProperties>
</file>