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intra1\水道\■■01業務係\■経営・経理\■00経営分析\経営比較分析表（総務省）\H28分\【経営比較分析表】2016_322075_47_010\"/>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B8" i="4"/>
  <c r="AT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<sst xmlns="http://schemas.openxmlformats.org/spreadsheetml/2006/main" count="237" uniqueCount="124">
  <si>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</si>
  <si>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</si>
  <si>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</si>
  <si>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</si>
  <si>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</si>
  <si>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</si>
  <si>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</si>
  <si>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</si>
  <si>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</si>
  <si>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</si>
  <si>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</si>
  <si>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</si>
  <si>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</si>
  <si>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</si>
  <si>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</si>
  <si>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</si>
  <si>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</si>
  <si>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</si>
  <si>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</si>
  <si>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</si>
  <si>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</si>
  <si>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</si>
  <si>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</si>
  <si>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</si>
  <si>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</si>
  <si>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</si>
  <si>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</si>
  <si>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</si>
  <si>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</si>
  <si>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</si>
  <si>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</si>
  <si>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</si>
  <si>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</si>
  <si>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</si>
  <si>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</si>
  <si>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</si>
  <si>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</si>
  <si>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</si>
  <si>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</si>
  <si>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</si>
  <si>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</si>
  <si>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</si>
  <si>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</si>
  <si>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</si>
  <si>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</si>
  <si>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</si>
  <si>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</si>
  <si>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</si>
  <si>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</si>
  <si>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</si>
  <si>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</si>
  <si>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</si>
  <si>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</si>
  <si>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</si>
  <si>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</si>
  <si>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</si>
  <si>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</si>
  <si>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</si>
  <si>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</si>
  <si>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</si>
  <si>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</si>
  <si>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</si>
  <si>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</si>
  <si>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</si>
  <si>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</si>
  <si>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</si>
  <si>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</si>
  <si>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</si>
  <si>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</si>
  <si>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</si>
  <si>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</si>
  <si>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</si>
  <si>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</si>
  <si>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</si>
  <si>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</si>
  <si>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</si>
  <si>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</si>
  <si>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</si>
  <si>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</si>
  <si>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</si>
  <si>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</si>
  <si>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</si>
  <si>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</si>
  <si>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</si>
  <si>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</si>
  <si>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</si>
  <si>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</si>
  <si>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</si>
  <si>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</si>
  <si>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</si>
  <si>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</si>
  <si>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</si>
  <si>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</si>
  <si>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</si>
  <si>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</si>
  <si>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</si>
  <si>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</si>
  <si>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</si>
  <si>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</si>
  <si>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</si>
  <si>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</si>
  <si>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</si>
  <si>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</si>
  <si>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</si>
  <si>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</si>
  <si>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</si>
  <si>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</si>
  <si>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</si>
  <si>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江津市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</si>
  <si>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</si>
  <si>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</si>
  <si>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</si>
  <si>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</si>
  <si>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</si>
  <si>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</si>
  <si>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</si>
  <si>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</si>
  <si>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</si>
  <si>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</si>
  <si>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</si>
  <si>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</si>
  <si>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対前年度比で21.7ポイントの減少となった。これはＨ26、Ｈ27において法適用後の持続的安定経営補助金として計150,000千円の繰入があったが、Ｈ28においてはこの臨時的繰入がなかったためであり、全国平均を下回る結果となった。収益的収支不足額については簡易水道事業会計基金積立金を取り崩し補填を行っている。
④企業債残高対給水収益比率は年々低下傾向にあるが、全国平均値よりも依然高い水準にある。企業債残高は年々減少傾向にあるが給水収益が年々減少しているためである。
⑤料金回収率は、Ｈ27まではほぼ横ばい状態であったものの、Ｈ28においては対前年度比2.4ポイントの減少となった。給水収益の減少と費用の増加が要因であり、今後も30％台を推移すると予想される。
⑥給水原価は、全国平均や類似団体の約２倍という高い値となっている。有収水量が減少する中、Ｈ28においては簡易水道事業統合に係る経費の増、人件費の増及び機械設備の営繕工事の増が主な要因である。
⑦施設利用率は、人口減少にもかかわらずほぼ横ばいの値となったが、平均値については年々減少傾向にある。
⑧有収率低下の原因は配水管等の老朽化による漏水であるが、80％を下回っていることで本会計の経営に影響を与えている。Ｈ28において漏水箇所の修繕をある程度実施したこともあり、有収率については今後改善すると予想される。
　本会計は主たる収入である給水収益が少なく一般会計繰入金に依存している会計であり、統合後もこの経営体質は変わらず、水道事業会計全体を圧迫することが予想される。繰入金のうち、約50％は企業債元金償還金のための繰入であり、収益的繰入は簡易水道高料金対策に係る経費が大半であり、事業統合6年目以降にはこの繰入が年々縮小されることで、さらなる経営圧迫となることが予想される。</t>
    <rPh sb="1" eb="3">
      <t>シュウエキ</t>
    </rPh>
    <rPh sb="3" eb="4">
      <t>テキ</t>
    </rPh>
    <rPh sb="4" eb="6">
      <t>シュウシ</t>
    </rPh>
    <rPh sb="6" eb="8">
      <t>ヒリツ</t>
    </rPh>
    <rPh sb="9" eb="10">
      <t>タイ</t>
    </rPh>
    <rPh sb="10" eb="13">
      <t>ゼンネンド</t>
    </rPh>
    <rPh sb="13" eb="14">
      <t>ヒ</t>
    </rPh>
    <rPh sb="24" eb="26">
      <t>ゲンショウ</t>
    </rPh>
    <rPh sb="45" eb="46">
      <t>ホウ</t>
    </rPh>
    <rPh sb="46" eb="48">
      <t>テキヨウ</t>
    </rPh>
    <rPh sb="48" eb="49">
      <t>ゴ</t>
    </rPh>
    <rPh sb="50" eb="52">
      <t>ジゾク</t>
    </rPh>
    <rPh sb="52" eb="53">
      <t>テキ</t>
    </rPh>
    <rPh sb="53" eb="55">
      <t>アンテイ</t>
    </rPh>
    <rPh sb="55" eb="57">
      <t>ケイエイ</t>
    </rPh>
    <rPh sb="57" eb="60">
      <t>ホジョキン</t>
    </rPh>
    <rPh sb="63" eb="64">
      <t>ケイ</t>
    </rPh>
    <rPh sb="71" eb="72">
      <t>セン</t>
    </rPh>
    <rPh sb="72" eb="73">
      <t>エン</t>
    </rPh>
    <rPh sb="74" eb="76">
      <t>クリイレ</t>
    </rPh>
    <rPh sb="92" eb="95">
      <t>リンジテキ</t>
    </rPh>
    <rPh sb="95" eb="97">
      <t>クリイレ</t>
    </rPh>
    <rPh sb="108" eb="110">
      <t>ゼンコク</t>
    </rPh>
    <rPh sb="110" eb="112">
      <t>ヘイキン</t>
    </rPh>
    <rPh sb="113" eb="115">
      <t>シタマワ</t>
    </rPh>
    <rPh sb="116" eb="118">
      <t>ケッカ</t>
    </rPh>
    <rPh sb="123" eb="126">
      <t>シュウエキテキ</t>
    </rPh>
    <rPh sb="126" eb="128">
      <t>シュウシ</t>
    </rPh>
    <rPh sb="128" eb="130">
      <t>フソク</t>
    </rPh>
    <rPh sb="130" eb="131">
      <t>ガク</t>
    </rPh>
    <rPh sb="136" eb="138">
      <t>カンイ</t>
    </rPh>
    <rPh sb="138" eb="140">
      <t>スイドウ</t>
    </rPh>
    <rPh sb="140" eb="142">
      <t>ジギョウ</t>
    </rPh>
    <rPh sb="142" eb="144">
      <t>カイケイ</t>
    </rPh>
    <rPh sb="144" eb="146">
      <t>キキン</t>
    </rPh>
    <rPh sb="146" eb="148">
      <t>ツミタテ</t>
    </rPh>
    <rPh sb="148" eb="149">
      <t>キン</t>
    </rPh>
    <rPh sb="150" eb="151">
      <t>ト</t>
    </rPh>
    <rPh sb="152" eb="153">
      <t>クズ</t>
    </rPh>
    <rPh sb="154" eb="156">
      <t>ホテン</t>
    </rPh>
    <rPh sb="157" eb="158">
      <t>オコナ</t>
    </rPh>
    <rPh sb="165" eb="167">
      <t>キギョウ</t>
    </rPh>
    <rPh sb="167" eb="168">
      <t>サイ</t>
    </rPh>
    <rPh sb="168" eb="170">
      <t>ザンダカ</t>
    </rPh>
    <rPh sb="170" eb="171">
      <t>タイ</t>
    </rPh>
    <rPh sb="171" eb="173">
      <t>キュウスイ</t>
    </rPh>
    <rPh sb="173" eb="175">
      <t>シュウエキ</t>
    </rPh>
    <rPh sb="175" eb="177">
      <t>ヒリツ</t>
    </rPh>
    <rPh sb="178" eb="180">
      <t>ネンネン</t>
    </rPh>
    <rPh sb="180" eb="182">
      <t>テイカ</t>
    </rPh>
    <rPh sb="182" eb="184">
      <t>ケイコウ</t>
    </rPh>
    <rPh sb="189" eb="191">
      <t>ゼンコク</t>
    </rPh>
    <rPh sb="191" eb="193">
      <t>ヘイキン</t>
    </rPh>
    <rPh sb="193" eb="194">
      <t>アタイ</t>
    </rPh>
    <rPh sb="197" eb="199">
      <t>イゼン</t>
    </rPh>
    <rPh sb="199" eb="200">
      <t>タカ</t>
    </rPh>
    <rPh sb="201" eb="203">
      <t>スイジュン</t>
    </rPh>
    <rPh sb="207" eb="209">
      <t>キギョウ</t>
    </rPh>
    <rPh sb="209" eb="210">
      <t>サイ</t>
    </rPh>
    <rPh sb="210" eb="211">
      <t>ザン</t>
    </rPh>
    <rPh sb="211" eb="212">
      <t>タカ</t>
    </rPh>
    <rPh sb="213" eb="215">
      <t>ネンネン</t>
    </rPh>
    <rPh sb="215" eb="217">
      <t>ゲンショウ</t>
    </rPh>
    <rPh sb="217" eb="219">
      <t>ケイコウ</t>
    </rPh>
    <rPh sb="223" eb="225">
      <t>キュウスイ</t>
    </rPh>
    <rPh sb="225" eb="227">
      <t>シュウエキ</t>
    </rPh>
    <rPh sb="228" eb="230">
      <t>ネンネン</t>
    </rPh>
    <rPh sb="230" eb="232">
      <t>ゲンショウ</t>
    </rPh>
    <rPh sb="244" eb="246">
      <t>リョウキン</t>
    </rPh>
    <rPh sb="246" eb="248">
      <t>カイシュウ</t>
    </rPh>
    <rPh sb="248" eb="249">
      <t>リツ</t>
    </rPh>
    <rPh sb="259" eb="260">
      <t>ヨコ</t>
    </rPh>
    <rPh sb="262" eb="264">
      <t>ジョウタイ</t>
    </rPh>
    <rPh sb="280" eb="281">
      <t>タイ</t>
    </rPh>
    <rPh sb="281" eb="284">
      <t>ゼンネンド</t>
    </rPh>
    <rPh sb="284" eb="285">
      <t>ヒ</t>
    </rPh>
    <rPh sb="293" eb="295">
      <t>ゲンショウ</t>
    </rPh>
    <rPh sb="300" eb="302">
      <t>キュウスイ</t>
    </rPh>
    <rPh sb="302" eb="304">
      <t>シュウエキ</t>
    </rPh>
    <rPh sb="305" eb="307">
      <t>ゲンショウ</t>
    </rPh>
    <rPh sb="308" eb="310">
      <t>ヒヨウ</t>
    </rPh>
    <rPh sb="311" eb="313">
      <t>ゾウカ</t>
    </rPh>
    <rPh sb="314" eb="316">
      <t>ヨウイン</t>
    </rPh>
    <rPh sb="320" eb="322">
      <t>コンゴ</t>
    </rPh>
    <rPh sb="326" eb="327">
      <t>ダイ</t>
    </rPh>
    <rPh sb="328" eb="330">
      <t>スイイ</t>
    </rPh>
    <rPh sb="333" eb="335">
      <t>ヨソウ</t>
    </rPh>
    <rPh sb="341" eb="343">
      <t>キュウスイ</t>
    </rPh>
    <rPh sb="343" eb="345">
      <t>ゲンカ</t>
    </rPh>
    <rPh sb="347" eb="349">
      <t>ゼンコク</t>
    </rPh>
    <rPh sb="349" eb="351">
      <t>ヘイキン</t>
    </rPh>
    <rPh sb="352" eb="354">
      <t>ルイジ</t>
    </rPh>
    <rPh sb="354" eb="356">
      <t>ダンタイ</t>
    </rPh>
    <rPh sb="357" eb="358">
      <t>ヤク</t>
    </rPh>
    <rPh sb="359" eb="360">
      <t>バイ</t>
    </rPh>
    <rPh sb="363" eb="364">
      <t>タカ</t>
    </rPh>
    <rPh sb="365" eb="366">
      <t>アタイ</t>
    </rPh>
    <rPh sb="488" eb="489">
      <t>ユウ</t>
    </rPh>
    <rPh sb="489" eb="490">
      <t>シュウ</t>
    </rPh>
    <rPh sb="490" eb="491">
      <t>リツ</t>
    </rPh>
    <rPh sb="491" eb="493">
      <t>テイカ</t>
    </rPh>
    <rPh sb="494" eb="496">
      <t>ゲンイン</t>
    </rPh>
    <rPh sb="497" eb="499">
      <t>ハイスイ</t>
    </rPh>
    <rPh sb="499" eb="500">
      <t>カン</t>
    </rPh>
    <rPh sb="500" eb="501">
      <t>トウ</t>
    </rPh>
    <rPh sb="502" eb="505">
      <t>ロウキュウカ</t>
    </rPh>
    <rPh sb="508" eb="510">
      <t>ロウスイ</t>
    </rPh>
    <rPh sb="519" eb="521">
      <t>シタマワ</t>
    </rPh>
    <rPh sb="528" eb="529">
      <t>ホン</t>
    </rPh>
    <rPh sb="529" eb="531">
      <t>カイケイ</t>
    </rPh>
    <rPh sb="532" eb="534">
      <t>ケイエイ</t>
    </rPh>
    <rPh sb="535" eb="537">
      <t>エイキョウ</t>
    </rPh>
    <rPh sb="538" eb="539">
      <t>アタ</t>
    </rPh>
    <rPh sb="551" eb="553">
      <t>ロウスイ</t>
    </rPh>
    <rPh sb="553" eb="555">
      <t>カショ</t>
    </rPh>
    <rPh sb="556" eb="558">
      <t>シュウゼン</t>
    </rPh>
    <rPh sb="561" eb="563">
      <t>テイド</t>
    </rPh>
    <rPh sb="563" eb="565">
      <t>ジッシ</t>
    </rPh>
    <rPh sb="573" eb="574">
      <t>ユウ</t>
    </rPh>
    <rPh sb="574" eb="575">
      <t>シュウ</t>
    </rPh>
    <rPh sb="575" eb="576">
      <t>リツ</t>
    </rPh>
    <rPh sb="581" eb="583">
      <t>コンゴ</t>
    </rPh>
    <rPh sb="583" eb="585">
      <t>カイゼン</t>
    </rPh>
    <rPh sb="588" eb="590">
      <t>ヨソウ</t>
    </rPh>
    <rPh sb="617" eb="619">
      <t>イッパン</t>
    </rPh>
    <rPh sb="619" eb="621">
      <t>カイケイ</t>
    </rPh>
    <rPh sb="623" eb="624">
      <t>キン</t>
    </rPh>
    <rPh sb="643" eb="645">
      <t>ケイエイ</t>
    </rPh>
    <rPh sb="726" eb="728">
      <t>タイハン</t>
    </rPh>
    <phoneticPr fontId="7"/>
  </si>
  <si>
    <t>②管路全体の約80％はＨ9～Ｈ18に行った支障移転工事により布設したものであり、老朽化率及び経年化率の度合は比較的低い。来年度以降はこの支障移転工事により布設替した管が加わりはじめるため、年々増加率が上昇する。
③管路更新率はＨ28は0％であり、比較的新しい管路が多いため、ここ近年は支障移転工事のみに留まっている。管路の更新計画については、Ｈ28末において今後10年間の投資計画を立てたが、これらを着実に行い計画的な更新をしなければ年々老朽化率及び経年化率は年々上昇してる。</t>
    <rPh sb="1" eb="3">
      <t>カンロ</t>
    </rPh>
    <rPh sb="3" eb="5">
      <t>ゼンタイ</t>
    </rPh>
    <rPh sb="6" eb="7">
      <t>ヤク</t>
    </rPh>
    <rPh sb="18" eb="19">
      <t>オコナ</t>
    </rPh>
    <rPh sb="21" eb="23">
      <t>シショウ</t>
    </rPh>
    <rPh sb="23" eb="25">
      <t>イテン</t>
    </rPh>
    <rPh sb="25" eb="27">
      <t>コウジ</t>
    </rPh>
    <rPh sb="30" eb="32">
      <t>フセツ</t>
    </rPh>
    <rPh sb="40" eb="43">
      <t>ロウキュウカ</t>
    </rPh>
    <rPh sb="43" eb="44">
      <t>リツ</t>
    </rPh>
    <rPh sb="44" eb="45">
      <t>オヨ</t>
    </rPh>
    <rPh sb="46" eb="49">
      <t>ケイネンカ</t>
    </rPh>
    <rPh sb="49" eb="50">
      <t>リツ</t>
    </rPh>
    <rPh sb="51" eb="53">
      <t>ドア</t>
    </rPh>
    <rPh sb="54" eb="57">
      <t>ヒカクテキ</t>
    </rPh>
    <rPh sb="57" eb="58">
      <t>ヒク</t>
    </rPh>
    <rPh sb="60" eb="63">
      <t>ライネンド</t>
    </rPh>
    <rPh sb="63" eb="65">
      <t>イコウ</t>
    </rPh>
    <rPh sb="68" eb="70">
      <t>シショウ</t>
    </rPh>
    <rPh sb="70" eb="72">
      <t>イテン</t>
    </rPh>
    <rPh sb="72" eb="74">
      <t>コウジ</t>
    </rPh>
    <rPh sb="77" eb="79">
      <t>フセツ</t>
    </rPh>
    <rPh sb="79" eb="80">
      <t>カ</t>
    </rPh>
    <rPh sb="82" eb="83">
      <t>カン</t>
    </rPh>
    <rPh sb="84" eb="85">
      <t>クワ</t>
    </rPh>
    <rPh sb="94" eb="96">
      <t>ネンネン</t>
    </rPh>
    <rPh sb="96" eb="98">
      <t>ゾウカ</t>
    </rPh>
    <rPh sb="98" eb="99">
      <t>リツ</t>
    </rPh>
    <rPh sb="100" eb="102">
      <t>ジョウショウ</t>
    </rPh>
    <rPh sb="107" eb="109">
      <t>カンロ</t>
    </rPh>
    <rPh sb="109" eb="111">
      <t>コウシン</t>
    </rPh>
    <rPh sb="111" eb="112">
      <t>リツ</t>
    </rPh>
    <rPh sb="123" eb="126">
      <t>ヒカクテキ</t>
    </rPh>
    <rPh sb="126" eb="127">
      <t>アタラ</t>
    </rPh>
    <rPh sb="129" eb="131">
      <t>カンロ</t>
    </rPh>
    <rPh sb="132" eb="133">
      <t>オオ</t>
    </rPh>
    <rPh sb="142" eb="144">
      <t>シショウ</t>
    </rPh>
    <rPh sb="144" eb="146">
      <t>イテン</t>
    </rPh>
    <rPh sb="146" eb="148">
      <t>コウジ</t>
    </rPh>
    <rPh sb="151" eb="152">
      <t>トド</t>
    </rPh>
    <rPh sb="158" eb="160">
      <t>カンロ</t>
    </rPh>
    <rPh sb="161" eb="163">
      <t>コウシン</t>
    </rPh>
    <rPh sb="163" eb="165">
      <t>ケイカク</t>
    </rPh>
    <rPh sb="174" eb="175">
      <t>マツ</t>
    </rPh>
    <rPh sb="179" eb="181">
      <t>コンゴ</t>
    </rPh>
    <rPh sb="183" eb="185">
      <t>ネンカン</t>
    </rPh>
    <rPh sb="186" eb="188">
      <t>トウシ</t>
    </rPh>
    <rPh sb="188" eb="190">
      <t>ケイカク</t>
    </rPh>
    <rPh sb="191" eb="192">
      <t>タ</t>
    </rPh>
    <rPh sb="200" eb="202">
      <t>チャクジツ</t>
    </rPh>
    <rPh sb="203" eb="204">
      <t>オコナ</t>
    </rPh>
    <rPh sb="205" eb="207">
      <t>ケイカク</t>
    </rPh>
    <rPh sb="207" eb="208">
      <t>テキ</t>
    </rPh>
    <rPh sb="209" eb="211">
      <t>コウシン</t>
    </rPh>
    <rPh sb="217" eb="219">
      <t>ネンネン</t>
    </rPh>
    <rPh sb="219" eb="222">
      <t>ロウキュウカ</t>
    </rPh>
    <rPh sb="222" eb="223">
      <t>リツ</t>
    </rPh>
    <rPh sb="223" eb="224">
      <t>オヨ</t>
    </rPh>
    <rPh sb="225" eb="228">
      <t>ケイネンカ</t>
    </rPh>
    <rPh sb="228" eb="229">
      <t>リツ</t>
    </rPh>
    <rPh sb="230" eb="232">
      <t>ネンネン</t>
    </rPh>
    <rPh sb="232" eb="234">
      <t>ジョウショウ</t>
    </rPh>
    <phoneticPr fontId="4"/>
  </si>
  <si>
    <t>本会計は平成28年度末に会計を水道事業会計へ統合し、地方公営企業法全部適用による運営を行うこととなった。統合前の本簡易水道事業は、元々給水人口が少なく、給水収益を多く見込むことができず人口減少とともに給水収益は減少している。よって、料金回収率が低く、統合後の経営を圧迫することが予想される。今後は新たに減価償却費等が発生し水道事業会計の損益に影響を及ぼすことになる。また、浄水の全量を自己水源から得ていることから、多くの設備を多く抱えており、その修繕費が今後増加することが予想される。給水収益だけでは補えない収支不足を繰入金にたよってきたが、これは統合後も変わることはない。しかし、統合により上水道となり、繰入金の縮減や有利な起債借入等ができなくなるため、今後管路更新を行うための十分な資金がまかなえないことが予想される。現状の資金繰りを見ると料金回収率が低く、投資に回す資金に余裕がない。また、管路更新計画の精度を高めて将来の更新需要を算出し、必要な財源を確保のための料金見直しと適正な企業債借入及び繰入金の確保に努めていく必要がある。</t>
    <rPh sb="0" eb="1">
      <t>ホン</t>
    </rPh>
    <rPh sb="1" eb="3">
      <t>カイケイ</t>
    </rPh>
    <rPh sb="4" eb="6">
      <t>ヘイセイ</t>
    </rPh>
    <rPh sb="8" eb="10">
      <t>ネンド</t>
    </rPh>
    <rPh sb="10" eb="11">
      <t>マツ</t>
    </rPh>
    <rPh sb="12" eb="14">
      <t>カイケイ</t>
    </rPh>
    <rPh sb="15" eb="17">
      <t>スイドウ</t>
    </rPh>
    <rPh sb="17" eb="19">
      <t>ジギョウ</t>
    </rPh>
    <rPh sb="19" eb="21">
      <t>カイケイ</t>
    </rPh>
    <rPh sb="22" eb="24">
      <t>トウゴウ</t>
    </rPh>
    <rPh sb="26" eb="28">
      <t>チホウ</t>
    </rPh>
    <rPh sb="28" eb="30">
      <t>コウエイ</t>
    </rPh>
    <rPh sb="30" eb="32">
      <t>キギョウ</t>
    </rPh>
    <rPh sb="32" eb="33">
      <t>ホウ</t>
    </rPh>
    <rPh sb="33" eb="35">
      <t>ゼンブ</t>
    </rPh>
    <rPh sb="35" eb="37">
      <t>テキヨウ</t>
    </rPh>
    <rPh sb="40" eb="42">
      <t>ウンエイ</t>
    </rPh>
    <rPh sb="43" eb="44">
      <t>オコナ</t>
    </rPh>
    <rPh sb="52" eb="54">
      <t>トウゴウ</t>
    </rPh>
    <rPh sb="54" eb="55">
      <t>マエ</t>
    </rPh>
    <rPh sb="56" eb="57">
      <t>ホン</t>
    </rPh>
    <rPh sb="57" eb="59">
      <t>カンイ</t>
    </rPh>
    <rPh sb="59" eb="61">
      <t>スイドウ</t>
    </rPh>
    <rPh sb="61" eb="63">
      <t>ジギョウ</t>
    </rPh>
    <rPh sb="65" eb="67">
      <t>モトモト</t>
    </rPh>
    <rPh sb="67" eb="69">
      <t>キュウスイ</t>
    </rPh>
    <rPh sb="69" eb="71">
      <t>ジンコウ</t>
    </rPh>
    <rPh sb="72" eb="73">
      <t>スク</t>
    </rPh>
    <rPh sb="76" eb="78">
      <t>キュウスイ</t>
    </rPh>
    <rPh sb="78" eb="80">
      <t>シュウエキ</t>
    </rPh>
    <rPh sb="81" eb="82">
      <t>オオ</t>
    </rPh>
    <rPh sb="83" eb="85">
      <t>ミコ</t>
    </rPh>
    <rPh sb="92" eb="94">
      <t>ジンコウ</t>
    </rPh>
    <rPh sb="94" eb="96">
      <t>ゲンショウ</t>
    </rPh>
    <rPh sb="100" eb="102">
      <t>キュウスイ</t>
    </rPh>
    <rPh sb="102" eb="104">
      <t>シュウエキ</t>
    </rPh>
    <rPh sb="105" eb="107">
      <t>ゲンショウ</t>
    </rPh>
    <rPh sb="116" eb="118">
      <t>リョウキン</t>
    </rPh>
    <rPh sb="118" eb="120">
      <t>カイシュウ</t>
    </rPh>
    <rPh sb="120" eb="121">
      <t>リツ</t>
    </rPh>
    <rPh sb="122" eb="123">
      <t>ヒク</t>
    </rPh>
    <rPh sb="125" eb="127">
      <t>トウゴウ</t>
    </rPh>
    <rPh sb="127" eb="128">
      <t>ゴ</t>
    </rPh>
    <rPh sb="129" eb="131">
      <t>ケイエイ</t>
    </rPh>
    <rPh sb="132" eb="134">
      <t>アッパク</t>
    </rPh>
    <rPh sb="139" eb="141">
      <t>ヨソウ</t>
    </rPh>
    <rPh sb="145" eb="147">
      <t>コンゴ</t>
    </rPh>
    <rPh sb="156" eb="157">
      <t>トウ</t>
    </rPh>
    <rPh sb="186" eb="188">
      <t>ジョウスイ</t>
    </rPh>
    <rPh sb="189" eb="191">
      <t>ゼンリョウ</t>
    </rPh>
    <rPh sb="192" eb="194">
      <t>ジコ</t>
    </rPh>
    <rPh sb="194" eb="196">
      <t>スイゲン</t>
    </rPh>
    <rPh sb="198" eb="199">
      <t>エ</t>
    </rPh>
    <rPh sb="207" eb="208">
      <t>オオ</t>
    </rPh>
    <rPh sb="210" eb="212">
      <t>セツビ</t>
    </rPh>
    <rPh sb="213" eb="214">
      <t>オオ</t>
    </rPh>
    <rPh sb="215" eb="216">
      <t>カカ</t>
    </rPh>
    <rPh sb="223" eb="225">
      <t>シュウゼン</t>
    </rPh>
    <rPh sb="225" eb="226">
      <t>ヒ</t>
    </rPh>
    <rPh sb="227" eb="229">
      <t>コンゴ</t>
    </rPh>
    <rPh sb="229" eb="231">
      <t>ゾウカ</t>
    </rPh>
    <rPh sb="236" eb="238">
      <t>ヨソウ</t>
    </rPh>
    <rPh sb="242" eb="244">
      <t>キュウスイ</t>
    </rPh>
    <rPh sb="244" eb="246">
      <t>シュウエキ</t>
    </rPh>
    <rPh sb="250" eb="251">
      <t>オギナ</t>
    </rPh>
    <rPh sb="254" eb="256">
      <t>シュウシ</t>
    </rPh>
    <rPh sb="256" eb="258">
      <t>フソク</t>
    </rPh>
    <rPh sb="259" eb="261">
      <t>クリイレ</t>
    </rPh>
    <rPh sb="261" eb="262">
      <t>キン</t>
    </rPh>
    <rPh sb="274" eb="276">
      <t>トウゴウ</t>
    </rPh>
    <rPh sb="276" eb="277">
      <t>ゴ</t>
    </rPh>
    <rPh sb="278" eb="279">
      <t>カ</t>
    </rPh>
    <rPh sb="291" eb="293">
      <t>トウゴウ</t>
    </rPh>
    <rPh sb="296" eb="297">
      <t>ウエ</t>
    </rPh>
    <rPh sb="297" eb="299">
      <t>スイドウ</t>
    </rPh>
    <rPh sb="303" eb="305">
      <t>クリイレ</t>
    </rPh>
    <rPh sb="305" eb="306">
      <t>キン</t>
    </rPh>
    <rPh sb="307" eb="309">
      <t>シュクゲン</t>
    </rPh>
    <rPh sb="310" eb="312">
      <t>ユウリ</t>
    </rPh>
    <rPh sb="313" eb="315">
      <t>キサイ</t>
    </rPh>
    <rPh sb="315" eb="317">
      <t>カリイレ</t>
    </rPh>
    <rPh sb="317" eb="318">
      <t>トウ</t>
    </rPh>
    <rPh sb="328" eb="330">
      <t>コンゴ</t>
    </rPh>
    <rPh sb="330" eb="332">
      <t>カンロ</t>
    </rPh>
    <rPh sb="332" eb="334">
      <t>コウシン</t>
    </rPh>
    <rPh sb="335" eb="336">
      <t>オコナ</t>
    </rPh>
    <rPh sb="340" eb="342">
      <t>ジュウブン</t>
    </rPh>
    <rPh sb="343" eb="345">
      <t>シキン</t>
    </rPh>
    <rPh sb="355" eb="357">
      <t>ヨソウ</t>
    </rPh>
    <rPh sb="361" eb="363">
      <t>ゲンジョウ</t>
    </rPh>
    <rPh sb="364" eb="366">
      <t>シキン</t>
    </rPh>
    <rPh sb="366" eb="367">
      <t>ク</t>
    </rPh>
    <rPh sb="369" eb="370">
      <t>ミ</t>
    </rPh>
    <rPh sb="372" eb="374">
      <t>リョウキン</t>
    </rPh>
    <rPh sb="374" eb="376">
      <t>カイシュウ</t>
    </rPh>
    <rPh sb="376" eb="377">
      <t>リツ</t>
    </rPh>
    <rPh sb="378" eb="379">
      <t>ヒク</t>
    </rPh>
    <rPh sb="381" eb="383">
      <t>トウシ</t>
    </rPh>
    <rPh sb="384" eb="385">
      <t>マワ</t>
    </rPh>
    <rPh sb="386" eb="388">
      <t>シキン</t>
    </rPh>
    <rPh sb="389" eb="391">
      <t>ヨユウ</t>
    </rPh>
    <rPh sb="398" eb="400">
      <t>カンロ</t>
    </rPh>
    <rPh sb="400" eb="402">
      <t>コウシン</t>
    </rPh>
    <rPh sb="402" eb="404">
      <t>ケイカク</t>
    </rPh>
    <rPh sb="405" eb="407">
      <t>セイド</t>
    </rPh>
    <rPh sb="408" eb="409">
      <t>タカ</t>
    </rPh>
    <rPh sb="411" eb="413">
      <t>ショウライ</t>
    </rPh>
    <rPh sb="414" eb="416">
      <t>コウシン</t>
    </rPh>
    <rPh sb="416" eb="418">
      <t>ジュヨウ</t>
    </rPh>
    <rPh sb="419" eb="421">
      <t>サンシュツ</t>
    </rPh>
    <rPh sb="423" eb="425">
      <t>ヒツヨウ</t>
    </rPh>
    <rPh sb="426" eb="428">
      <t>ザイゲン</t>
    </rPh>
    <rPh sb="429" eb="431">
      <t>カクホ</t>
    </rPh>
    <rPh sb="435" eb="437">
      <t>リョウキン</t>
    </rPh>
    <rPh sb="437" eb="439">
      <t>ミナオ</t>
    </rPh>
    <rPh sb="441" eb="443">
      <t>テキセイ</t>
    </rPh>
    <rPh sb="444" eb="446">
      <t>キギョウ</t>
    </rPh>
    <rPh sb="446" eb="447">
      <t>サイ</t>
    </rPh>
    <rPh sb="447" eb="449">
      <t>カリイレ</t>
    </rPh>
    <rPh sb="449" eb="450">
      <t>オヨ</t>
    </rPh>
    <rPh sb="451" eb="453">
      <t>クリイレ</t>
    </rPh>
    <rPh sb="453" eb="454">
      <t>キン</t>
    </rPh>
    <rPh sb="455" eb="457">
      <t>カクホ</t>
    </rPh>
    <rPh sb="458" eb="459">
      <t>ツト</t>
    </rPh>
    <rPh sb="463" eb="4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</si>
</sst>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0.16</c:v>
                </c:pt>
                <c:pt idx="1">
                  <c:v>0.5</c:v>
                </c:pt>
                <c:pt idx="2">
                  <c:v>0.32</c:v>
                </c:pt>
                <c:pt idx="3" formatCode="#,##0.00;&quot;△&quot;#,##0.00">
                  <c:v>0</c:v>
                </c:pt>
                <c:pt idx="4" formatCode="#,##0.00;&quot;△&quot;#,##0.00">
                  <c:v>0</c:v>
                </c:pt>
              </c:numCache>
            </c:numRef>
          </c:val>
          <c:extLst>
            <c:ext xmlns:c16="http://schemas.microsoft.com/office/drawing/2014/chart" uri="{C3380CC4-5D6E-409C-BE32-E72D297353CC}">
              <c16:uniqueId val="{00000000-7281-4276-9CFC-21F155486416}"/>
            </c:ext>
          </c:extLst>
        </c:ser>
        <c:dLbls>
          <c:showLegendKey val="0"/>
          <c:showVal val="0"/>
          <c:showCatName val="0"/>
          <c:showSerName val="0"/>
          <c:showPercent val="0"/>
          <c:showBubbleSize val="0"/>
        </c:dLbls>
        <c:gapWidth val="150"/>
        <c:axId val="119261056"/>
        <c:axId val="127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7281-4276-9CFC-21F155486416}"/>
            </c:ext>
          </c:extLst>
        </c:ser>
        <c:dLbls>
          <c:showLegendKey val="0"/>
          <c:showVal val="0"/>
          <c:showCatName val="0"/>
          <c:showSerName val="0"/>
          <c:showPercent val="0"/>
          <c:showBubbleSize val="0"/>
        </c:dLbls>
        <c:marker val="1"/>
        <c:smooth val="0"/>
        <c:axId val="119261056"/>
        <c:axId val="127877120"/>
      </c:lineChart>
      <c:dateAx>
        <c:axId val="119261056"/>
        <c:scaling>
          <c:orientation val="minMax"/>
        </c:scaling>
        <c:delete val="1"/>
        <c:axPos val="b"/>
        <c:numFmt formatCode="ge" sourceLinked="1"/>
        <c:majorTickMark val="none"/>
        <c:minorTickMark val="none"/>
        <c:tickLblPos val="none"/>
        <c:crossAx val="127877120"/>
        <c:crosses val="autoZero"/>
        <c:auto val="1"/>
        <c:lblOffset val="100"/>
        <c:baseTimeUnit val="years"/>
      </c:dateAx>
      <c:valAx>
        <c:axId val="127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54.13</c:v>
                </c:pt>
                <c:pt idx="1">
                  <c:v>53.57</c:v>
                </c:pt>
                <c:pt idx="2">
                  <c:v>53.39</c:v>
                </c:pt>
                <c:pt idx="3">
                  <c:v>54.91</c:v>
                </c:pt>
                <c:pt idx="4">
                  <c:v>54.73</c:v>
                </c:pt>
              </c:numCache>
            </c:numRef>
          </c:val>
          <c:extLst>
            <c:ext xmlns:c16="http://schemas.microsoft.com/office/drawing/2014/chart" uri="{C3380CC4-5D6E-409C-BE32-E72D297353CC}">
              <c16:uniqueId val="{00000000-90F8-4216-882A-5B423522DF42}"/>
            </c:ext>
          </c:extLst>
        </c:ser>
        <c:dLbls>
          <c:showLegendKey val="0"/>
          <c:showVal val="0"/>
          <c:showCatName val="0"/>
          <c:showSerName val="0"/>
          <c:showPercent val="0"/>
          <c:showBubbleSize val="0"/>
        </c:dLbls>
        <c:gapWidth val="150"/>
        <c:axId val="140741632"/>
        <c:axId val="1407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90F8-4216-882A-5B423522DF42}"/>
            </c:ext>
          </c:extLst>
        </c:ser>
        <c:dLbls>
          <c:showLegendKey val="0"/>
          <c:showVal val="0"/>
          <c:showCatName val="0"/>
          <c:showSerName val="0"/>
          <c:showPercent val="0"/>
          <c:showBubbleSize val="0"/>
        </c:dLbls>
        <c:marker val="1"/>
        <c:smooth val="0"/>
        <c:axId val="140741632"/>
        <c:axId val="140747904"/>
      </c:lineChart>
      <c:dateAx>
        <c:axId val="140741632"/>
        <c:scaling>
          <c:orientation val="minMax"/>
        </c:scaling>
        <c:delete val="1"/>
        <c:axPos val="b"/>
        <c:numFmt formatCode="ge" sourceLinked="1"/>
        <c:majorTickMark val="none"/>
        <c:minorTickMark val="none"/>
        <c:tickLblPos val="none"/>
        <c:crossAx val="140747904"/>
        <c:crosses val="autoZero"/>
        <c:auto val="1"/>
        <c:lblOffset val="100"/>
        <c:baseTimeUnit val="years"/>
      </c:dateAx>
      <c:valAx>
        <c:axId val="1407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84.38</c:v>
                </c:pt>
                <c:pt idx="1">
                  <c:v>83.86</c:v>
                </c:pt>
                <c:pt idx="2">
                  <c:v>81.400000000000006</c:v>
                </c:pt>
                <c:pt idx="3">
                  <c:v>78.55</c:v>
                </c:pt>
                <c:pt idx="4">
                  <c:v>76.510000000000005</c:v>
                </c:pt>
              </c:numCache>
            </c:numRef>
          </c:val>
          <c:extLst>
            <c:ext xmlns:c16="http://schemas.microsoft.com/office/drawing/2014/chart" uri="{C3380CC4-5D6E-409C-BE32-E72D297353CC}">
              <c16:uniqueId val="{00000000-ADB2-40EC-95AF-B84AD571105D}"/>
            </c:ext>
          </c:extLst>
        </c:ser>
        <c:dLbls>
          <c:showLegendKey val="0"/>
          <c:showVal val="0"/>
          <c:showCatName val="0"/>
          <c:showSerName val="0"/>
          <c:showPercent val="0"/>
          <c:showBubbleSize val="0"/>
        </c:dLbls>
        <c:gapWidth val="150"/>
        <c:axId val="140819072"/>
        <c:axId val="1408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ADB2-40EC-95AF-B84AD571105D}"/>
            </c:ext>
          </c:extLst>
        </c:ser>
        <c:dLbls>
          <c:showLegendKey val="0"/>
          <c:showVal val="0"/>
          <c:showCatName val="0"/>
          <c:showSerName val="0"/>
          <c:showPercent val="0"/>
          <c:showBubbleSize val="0"/>
        </c:dLbls>
        <c:marker val="1"/>
        <c:smooth val="0"/>
        <c:axId val="140819072"/>
        <c:axId val="140821248"/>
      </c:lineChart>
      <c:dateAx>
        <c:axId val="140819072"/>
        <c:scaling>
          <c:orientation val="minMax"/>
        </c:scaling>
        <c:delete val="1"/>
        <c:axPos val="b"/>
        <c:numFmt formatCode="ge" sourceLinked="1"/>
        <c:majorTickMark val="none"/>
        <c:minorTickMark val="none"/>
        <c:tickLblPos val="none"/>
        <c:crossAx val="140821248"/>
        <c:crosses val="autoZero"/>
        <c:auto val="1"/>
        <c:lblOffset val="100"/>
        <c:baseTimeUnit val="years"/>
      </c:dateAx>
      <c:valAx>
        <c:axId val="1408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61.43</c:v>
                </c:pt>
                <c:pt idx="1">
                  <c:v>70.37</c:v>
                </c:pt>
                <c:pt idx="2">
                  <c:v>121.43</c:v>
                </c:pt>
                <c:pt idx="3">
                  <c:v>91.65</c:v>
                </c:pt>
                <c:pt idx="4">
                  <c:v>70.03</c:v>
                </c:pt>
              </c:numCache>
            </c:numRef>
          </c:val>
          <c:extLst>
            <c:ext xmlns:c16="http://schemas.microsoft.com/office/drawing/2014/chart" uri="{C3380CC4-5D6E-409C-BE32-E72D297353CC}">
              <c16:uniqueId val="{00000000-50BC-40D2-900A-A8A0D9276213}"/>
            </c:ext>
          </c:extLst>
        </c:ser>
        <c:dLbls>
          <c:showLegendKey val="0"/>
          <c:showVal val="0"/>
          <c:showCatName val="0"/>
          <c:showSerName val="0"/>
          <c:showPercent val="0"/>
          <c:showBubbleSize val="0"/>
        </c:dLbls>
        <c:gapWidth val="150"/>
        <c:axId val="131991040"/>
        <c:axId val="13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50BC-40D2-900A-A8A0D9276213}"/>
            </c:ext>
          </c:extLst>
        </c:ser>
        <c:dLbls>
          <c:showLegendKey val="0"/>
          <c:showVal val="0"/>
          <c:showCatName val="0"/>
          <c:showSerName val="0"/>
          <c:showPercent val="0"/>
          <c:showBubbleSize val="0"/>
        </c:dLbls>
        <c:marker val="1"/>
        <c:smooth val="0"/>
        <c:axId val="131991040"/>
        <c:axId val="131992960"/>
      </c:lineChart>
      <c:dateAx>
        <c:axId val="131991040"/>
        <c:scaling>
          <c:orientation val="minMax"/>
        </c:scaling>
        <c:delete val="1"/>
        <c:axPos val="b"/>
        <c:numFmt formatCode="ge" sourceLinked="1"/>
        <c:majorTickMark val="none"/>
        <c:minorTickMark val="none"/>
        <c:tickLblPos val="none"/>
        <c:crossAx val="131992960"/>
        <c:crosses val="autoZero"/>
        <c:auto val="1"/>
        <c:lblOffset val="100"/>
        <c:baseTimeUnit val="years"/>
      </c:dateAx>
      <c:valAx>
        <c:axId val="13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90-4842-B444-79BE1557C0FE}"/>
            </c:ext>
          </c:extLst>
        </c:ser>
        <c:dLbls>
          <c:showLegendKey val="0"/>
          <c:showVal val="0"/>
          <c:showCatName val="0"/>
          <c:showSerName val="0"/>
          <c:showPercent val="0"/>
          <c:showBubbleSize val="0"/>
        </c:dLbls>
        <c:gapWidth val="150"/>
        <c:axId val="132019328"/>
        <c:axId val="1320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90-4842-B444-79BE1557C0FE}"/>
            </c:ext>
          </c:extLst>
        </c:ser>
        <c:dLbls>
          <c:showLegendKey val="0"/>
          <c:showVal val="0"/>
          <c:showCatName val="0"/>
          <c:showSerName val="0"/>
          <c:showPercent val="0"/>
          <c:showBubbleSize val="0"/>
        </c:dLbls>
        <c:marker val="1"/>
        <c:smooth val="0"/>
        <c:axId val="132019328"/>
        <c:axId val="132021248"/>
      </c:lineChart>
      <c:dateAx>
        <c:axId val="132019328"/>
        <c:scaling>
          <c:orientation val="minMax"/>
        </c:scaling>
        <c:delete val="1"/>
        <c:axPos val="b"/>
        <c:numFmt formatCode="ge" sourceLinked="1"/>
        <c:majorTickMark val="none"/>
        <c:minorTickMark val="none"/>
        <c:tickLblPos val="none"/>
        <c:crossAx val="132021248"/>
        <c:crosses val="autoZero"/>
        <c:auto val="1"/>
        <c:lblOffset val="100"/>
        <c:baseTimeUnit val="years"/>
      </c:dateAx>
      <c:valAx>
        <c:axId val="1320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27-4E0C-AA79-5E60B33E37B7}"/>
            </c:ext>
          </c:extLst>
        </c:ser>
        <c:dLbls>
          <c:showLegendKey val="0"/>
          <c:showVal val="0"/>
          <c:showCatName val="0"/>
          <c:showSerName val="0"/>
          <c:showPercent val="0"/>
          <c:showBubbleSize val="0"/>
        </c:dLbls>
        <c:gapWidth val="150"/>
        <c:axId val="132072192"/>
        <c:axId val="1320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27-4E0C-AA79-5E60B33E37B7}"/>
            </c:ext>
          </c:extLst>
        </c:ser>
        <c:dLbls>
          <c:showLegendKey val="0"/>
          <c:showVal val="0"/>
          <c:showCatName val="0"/>
          <c:showSerName val="0"/>
          <c:showPercent val="0"/>
          <c:showBubbleSize val="0"/>
        </c:dLbls>
        <c:marker val="1"/>
        <c:smooth val="0"/>
        <c:axId val="132072192"/>
        <c:axId val="132074112"/>
      </c:lineChart>
      <c:dateAx>
        <c:axId val="132072192"/>
        <c:scaling>
          <c:orientation val="minMax"/>
        </c:scaling>
        <c:delete val="1"/>
        <c:axPos val="b"/>
        <c:numFmt formatCode="ge" sourceLinked="1"/>
        <c:majorTickMark val="none"/>
        <c:minorTickMark val="none"/>
        <c:tickLblPos val="none"/>
        <c:crossAx val="132074112"/>
        <c:crosses val="autoZero"/>
        <c:auto val="1"/>
        <c:lblOffset val="100"/>
        <c:baseTimeUnit val="years"/>
      </c:dateAx>
      <c:valAx>
        <c:axId val="1320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8-4A75-8A78-AB3C12C3E85A}"/>
            </c:ext>
          </c:extLst>
        </c:ser>
        <c:dLbls>
          <c:showLegendKey val="0"/>
          <c:showVal val="0"/>
          <c:showCatName val="0"/>
          <c:showSerName val="0"/>
          <c:showPercent val="0"/>
          <c:showBubbleSize val="0"/>
        </c:dLbls>
        <c:gapWidth val="150"/>
        <c:axId val="132096768"/>
        <c:axId val="1320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8-4A75-8A78-AB3C12C3E85A}"/>
            </c:ext>
          </c:extLst>
        </c:ser>
        <c:dLbls>
          <c:showLegendKey val="0"/>
          <c:showVal val="0"/>
          <c:showCatName val="0"/>
          <c:showSerName val="0"/>
          <c:showPercent val="0"/>
          <c:showBubbleSize val="0"/>
        </c:dLbls>
        <c:marker val="1"/>
        <c:smooth val="0"/>
        <c:axId val="132096768"/>
        <c:axId val="132098688"/>
      </c:lineChart>
      <c:dateAx>
        <c:axId val="132096768"/>
        <c:scaling>
          <c:orientation val="minMax"/>
        </c:scaling>
        <c:delete val="1"/>
        <c:axPos val="b"/>
        <c:numFmt formatCode="ge" sourceLinked="1"/>
        <c:majorTickMark val="none"/>
        <c:minorTickMark val="none"/>
        <c:tickLblPos val="none"/>
        <c:crossAx val="132098688"/>
        <c:crosses val="autoZero"/>
        <c:auto val="1"/>
        <c:lblOffset val="100"/>
        <c:baseTimeUnit val="years"/>
      </c:dateAx>
      <c:valAx>
        <c:axId val="132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2-47C3-A0AD-6D8047A4E841}"/>
            </c:ext>
          </c:extLst>
        </c:ser>
        <c:dLbls>
          <c:showLegendKey val="0"/>
          <c:showVal val="0"/>
          <c:showCatName val="0"/>
          <c:showSerName val="0"/>
          <c:showPercent val="0"/>
          <c:showBubbleSize val="0"/>
        </c:dLbls>
        <c:gapWidth val="150"/>
        <c:axId val="139997568"/>
        <c:axId val="139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2-47C3-A0AD-6D8047A4E841}"/>
            </c:ext>
          </c:extLst>
        </c:ser>
        <c:dLbls>
          <c:showLegendKey val="0"/>
          <c:showVal val="0"/>
          <c:showCatName val="0"/>
          <c:showSerName val="0"/>
          <c:showPercent val="0"/>
          <c:showBubbleSize val="0"/>
        </c:dLbls>
        <c:marker val="1"/>
        <c:smooth val="0"/>
        <c:axId val="139997568"/>
        <c:axId val="139999488"/>
      </c:lineChart>
      <c:dateAx>
        <c:axId val="139997568"/>
        <c:scaling>
          <c:orientation val="minMax"/>
        </c:scaling>
        <c:delete val="1"/>
        <c:axPos val="b"/>
        <c:numFmt formatCode="ge" sourceLinked="1"/>
        <c:majorTickMark val="none"/>
        <c:minorTickMark val="none"/>
        <c:tickLblPos val="none"/>
        <c:crossAx val="139999488"/>
        <c:crosses val="autoZero"/>
        <c:auto val="1"/>
        <c:lblOffset val="100"/>
        <c:baseTimeUnit val="years"/>
      </c:dateAx>
      <c:valAx>
        <c:axId val="1399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2376.66</c:v>
                </c:pt>
                <c:pt idx="1">
                  <c:v>2270.7399999999998</c:v>
                </c:pt>
                <c:pt idx="2">
                  <c:v>2003.04</c:v>
                </c:pt>
                <c:pt idx="3">
                  <c:v>1823.8</c:v>
                </c:pt>
                <c:pt idx="4">
                  <c:v>1782.78</c:v>
                </c:pt>
              </c:numCache>
            </c:numRef>
          </c:val>
          <c:extLst>
            <c:ext xmlns:c16="http://schemas.microsoft.com/office/drawing/2014/chart" uri="{C3380CC4-5D6E-409C-BE32-E72D297353CC}">
              <c16:uniqueId val="{00000000-2428-45C6-A644-0ED562C351C4}"/>
            </c:ext>
          </c:extLst>
        </c:ser>
        <c:dLbls>
          <c:showLegendKey val="0"/>
          <c:showVal val="0"/>
          <c:showCatName val="0"/>
          <c:showSerName val="0"/>
          <c:showPercent val="0"/>
          <c:showBubbleSize val="0"/>
        </c:dLbls>
        <c:gapWidth val="150"/>
        <c:axId val="140185600"/>
        <c:axId val="1401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2428-45C6-A644-0ED562C351C4}"/>
            </c:ext>
          </c:extLst>
        </c:ser>
        <c:dLbls>
          <c:showLegendKey val="0"/>
          <c:showVal val="0"/>
          <c:showCatName val="0"/>
          <c:showSerName val="0"/>
          <c:showPercent val="0"/>
          <c:showBubbleSize val="0"/>
        </c:dLbls>
        <c:marker val="1"/>
        <c:smooth val="0"/>
        <c:axId val="140185600"/>
        <c:axId val="140187520"/>
      </c:lineChart>
      <c:dateAx>
        <c:axId val="140185600"/>
        <c:scaling>
          <c:orientation val="minMax"/>
        </c:scaling>
        <c:delete val="1"/>
        <c:axPos val="b"/>
        <c:numFmt formatCode="ge" sourceLinked="1"/>
        <c:majorTickMark val="none"/>
        <c:minorTickMark val="none"/>
        <c:tickLblPos val="none"/>
        <c:crossAx val="140187520"/>
        <c:crosses val="autoZero"/>
        <c:auto val="1"/>
        <c:lblOffset val="100"/>
        <c:baseTimeUnit val="years"/>
      </c:dateAx>
      <c:valAx>
        <c:axId val="1401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31.86</c:v>
                </c:pt>
                <c:pt idx="1">
                  <c:v>34.130000000000003</c:v>
                </c:pt>
                <c:pt idx="2">
                  <c:v>34.46</c:v>
                </c:pt>
                <c:pt idx="3">
                  <c:v>34.47</c:v>
                </c:pt>
                <c:pt idx="4">
                  <c:v>32.06</c:v>
                </c:pt>
              </c:numCache>
            </c:numRef>
          </c:val>
          <c:extLst>
            <c:ext xmlns:c16="http://schemas.microsoft.com/office/drawing/2014/chart" uri="{C3380CC4-5D6E-409C-BE32-E72D297353CC}">
              <c16:uniqueId val="{00000000-0857-4914-A0BE-082A23A1A826}"/>
            </c:ext>
          </c:extLst>
        </c:ser>
        <c:dLbls>
          <c:showLegendKey val="0"/>
          <c:showVal val="0"/>
          <c:showCatName val="0"/>
          <c:showSerName val="0"/>
          <c:showPercent val="0"/>
          <c:showBubbleSize val="0"/>
        </c:dLbls>
        <c:gapWidth val="150"/>
        <c:axId val="140234112"/>
        <c:axId val="1405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0857-4914-A0BE-082A23A1A826}"/>
            </c:ext>
          </c:extLst>
        </c:ser>
        <c:dLbls>
          <c:showLegendKey val="0"/>
          <c:showVal val="0"/>
          <c:showCatName val="0"/>
          <c:showSerName val="0"/>
          <c:showPercent val="0"/>
          <c:showBubbleSize val="0"/>
        </c:dLbls>
        <c:marker val="1"/>
        <c:smooth val="0"/>
        <c:axId val="140234112"/>
        <c:axId val="140539392"/>
      </c:lineChart>
      <c:dateAx>
        <c:axId val="140234112"/>
        <c:scaling>
          <c:orientation val="minMax"/>
        </c:scaling>
        <c:delete val="1"/>
        <c:axPos val="b"/>
        <c:numFmt formatCode="ge" sourceLinked="1"/>
        <c:majorTickMark val="none"/>
        <c:minorTickMark val="none"/>
        <c:tickLblPos val="none"/>
        <c:crossAx val="140539392"/>
        <c:crosses val="autoZero"/>
        <c:auto val="1"/>
        <c:lblOffset val="100"/>
        <c:baseTimeUnit val="years"/>
      </c:dateAx>
      <c:valAx>
        <c:axId val="1405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737.97</c:v>
                </c:pt>
                <c:pt idx="1">
                  <c:v>684.51</c:v>
                </c:pt>
                <c:pt idx="2">
                  <c:v>739.6</c:v>
                </c:pt>
                <c:pt idx="3">
                  <c:v>755.55</c:v>
                </c:pt>
                <c:pt idx="4">
                  <c:v>810.15</c:v>
                </c:pt>
              </c:numCache>
            </c:numRef>
          </c:val>
          <c:extLst>
            <c:ext xmlns:c16="http://schemas.microsoft.com/office/drawing/2014/chart" uri="{C3380CC4-5D6E-409C-BE32-E72D297353CC}">
              <c16:uniqueId val="{00000000-9399-4935-930B-60CE91FD1C90}"/>
            </c:ext>
          </c:extLst>
        </c:ser>
        <c:dLbls>
          <c:showLegendKey val="0"/>
          <c:showVal val="0"/>
          <c:showCatName val="0"/>
          <c:showSerName val="0"/>
          <c:showPercent val="0"/>
          <c:showBubbleSize val="0"/>
        </c:dLbls>
        <c:gapWidth val="150"/>
        <c:axId val="140549504"/>
        <c:axId val="140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9399-4935-930B-60CE91FD1C90}"/>
            </c:ext>
          </c:extLst>
        </c:ser>
        <c:dLbls>
          <c:showLegendKey val="0"/>
          <c:showVal val="0"/>
          <c:showCatName val="0"/>
          <c:showSerName val="0"/>
          <c:showPercent val="0"/>
          <c:showBubbleSize val="0"/>
        </c:dLbls>
        <c:marker val="1"/>
        <c:smooth val="0"/>
        <c:axId val="140549504"/>
        <c:axId val="140559872"/>
      </c:lineChart>
      <c:dateAx>
        <c:axId val="140549504"/>
        <c:scaling>
          <c:orientation val="minMax"/>
        </c:scaling>
        <c:delete val="1"/>
        <c:axPos val="b"/>
        <c:numFmt formatCode="ge" sourceLinked="1"/>
        <c:majorTickMark val="none"/>
        <c:minorTickMark val="none"/>
        <c:tickLblPos val="none"/>
        <c:crossAx val="140559872"/>
        <c:crosses val="autoZero"/>
        <c:auto val="1"/>
        <c:lblOffset val="100"/>
        <c:baseTimeUnit val="years"/>
      </c:dateAx>
      <c:valAx>
        <c:axId val="140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9"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島根県　江津市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120</v>
      </c>
      <c r="AE8" s="74"/>
      <c r="AF8" s="74"/>
      <c r="AG8" s="74"/>
      <c r="AH8" s="74"/>
      <c r="AI8" s="74"/>
      <c r="AJ8" s="74"/>
      <c r="AK8" s="2"/>
      <c r="AL8" s="67">
        <f>データ!$R$6</f>
        <v>24319</v>
      </c>
      <c r="AM8" s="67"/>
      <c r="AN8" s="67"/>
      <c r="AO8" s="67"/>
      <c r="AP8" s="67"/>
      <c r="AQ8" s="67"/>
      <c r="AR8" s="67"/>
      <c r="AS8" s="67"/>
      <c r="AT8" s="66">
        <f>データ!$S$6</f>
        <v>268.24</v>
      </c>
      <c r="AU8" s="66"/>
      <c r="AV8" s="66"/>
      <c r="AW8" s="66"/>
      <c r="AX8" s="66"/>
      <c r="AY8" s="66"/>
      <c r="AZ8" s="66"/>
      <c r="BA8" s="66"/>
      <c r="BB8" s="66">
        <f>データ!$T$6</f>
        <v>90.66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90.33</v>
      </c>
      <c r="Q10" s="66"/>
      <c r="R10" s="66"/>
      <c r="S10" s="66"/>
      <c r="T10" s="66"/>
      <c r="U10" s="66"/>
      <c r="V10" s="66"/>
      <c r="W10" s="67">
        <f>データ!$Q$6</f>
        <v>4723</v>
      </c>
      <c r="X10" s="67"/>
      <c r="Y10" s="67"/>
      <c r="Z10" s="67"/>
      <c r="AA10" s="67"/>
      <c r="AB10" s="67"/>
      <c r="AC10" s="67"/>
      <c r="AD10" s="2"/>
      <c r="AE10" s="2"/>
      <c r="AF10" s="2"/>
      <c r="AG10" s="2"/>
      <c r="AH10" s="2"/>
      <c r="AI10" s="2"/>
      <c r="AJ10" s="2"/>
      <c r="AK10" s="2"/>
      <c r="AL10" s="67">
        <f>データ!$U$6</f>
        <v>2466</v>
      </c>
      <c r="AM10" s="67"/>
      <c r="AN10" s="67"/>
      <c r="AO10" s="67"/>
      <c r="AP10" s="67"/>
      <c r="AQ10" s="67"/>
      <c r="AR10" s="67"/>
      <c r="AS10" s="67"/>
      <c r="AT10" s="66">
        <f>データ!$V$6</f>
        <v>5.24</v>
      </c>
      <c r="AU10" s="66"/>
      <c r="AV10" s="66"/>
      <c r="AW10" s="66"/>
      <c r="AX10" s="66"/>
      <c r="AY10" s="66"/>
      <c r="AZ10" s="66"/>
      <c r="BA10" s="66"/>
      <c r="BB10" s="66">
        <f>データ!$W$6</f>
        <v>470.61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5.7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322075</v>
      </c>
      <c r="D6" s="34">
        <f t="shared" si="3"/>
        <v>47</v>
      </c>
      <c r="E6" s="34">
        <f t="shared" si="3"/>
        <v>1</v>
      </c>
      <c r="F6" s="34">
        <f t="shared" si="3"/>
        <v>0</v>
      </c>
      <c r="G6" s="34">
        <f t="shared" si="3"/>
        <v>0</v>
      </c>
      <c r="H6" s="34" t="str">
        <f t="shared" si="3"/>
        <v>島根県　江津市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90.33</v>
      </c>
      <c r="Q6" s="35">
        <f t="shared" si="3"/>
        <v>4723</v>
      </c>
      <c r="R6" s="35">
        <f t="shared" si="3"/>
        <v>24319</v>
      </c>
      <c r="S6" s="35">
        <f t="shared" si="3"/>
        <v>268.24</v>
      </c>
      <c r="T6" s="35">
        <f t="shared" si="3"/>
        <v>90.66</v>
      </c>
      <c r="U6" s="35">
        <f t="shared" si="3"/>
        <v>2466</v>
      </c>
      <c r="V6" s="35">
        <f t="shared" si="3"/>
        <v>5.24</v>
      </c>
      <c r="W6" s="35">
        <f t="shared" si="3"/>
        <v>470.61</v>
      </c>
      <c r="X6" s="36">
        <f>IF(X7="",NA(),X7)</f>
        <v>61.43</v>
      </c>
      <c r="Y6" s="36">
        <f t="shared" ref="Y6:AG6" si="4">IF(Y7="",NA(),Y7)</f>
        <v>70.37</v>
      </c>
      <c r="Z6" s="36">
        <f t="shared" si="4"/>
        <v>121.43</v>
      </c>
      <c r="AA6" s="36">
        <f t="shared" si="4"/>
        <v>91.65</v>
      </c>
      <c r="AB6" s="36">
        <f t="shared" si="4"/>
        <v>70.03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2376.66</v>
      </c>
      <c r="BF6" s="36">
        <f t="shared" ref="BF6:BN6" si="7">IF(BF7="",NA(),BF7)</f>
        <v>2270.7399999999998</v>
      </c>
      <c r="BG6" s="36">
        <f t="shared" si="7"/>
        <v>2003.04</v>
      </c>
      <c r="BH6" s="36">
        <f t="shared" si="7"/>
        <v>1823.8</v>
      </c>
      <c r="BI6" s="36">
        <f t="shared" si="7"/>
        <v>1782.78</v>
      </c>
      <c r="BJ6" s="36">
        <f t="shared" si="7"/>
        <v>1108.26</v>
      </c>
      <c r="BK6" s="36">
        <f t="shared" si="7"/>
        <v>1113.76</v>
      </c>
      <c r="BL6" s="36">
        <f t="shared" si="7"/>
        <v>1125.69</v>
      </c>
      <c r="BM6" s="36">
        <f t="shared" si="7"/>
        <v>1134.67</v>
      </c>
      <c r="BN6" s="36">
        <f t="shared" si="7"/>
        <v>1144.79</v>
      </c>
      <c r="BO6" s="35" t="str">
        <f>IF(BO7="","",IF(BO7="-","【-】","【"&amp;SUBSTITUTE(TEXT(BO7,"#,##0.00"),"-","△")&amp;"】"))</f>
        <v>【1,280.76】</v>
      </c>
      <c r="BP6" s="36">
        <f>IF(BP7="",NA(),BP7)</f>
        <v>31.86</v>
      </c>
      <c r="BQ6" s="36">
        <f t="shared" ref="BQ6:BY6" si="8">IF(BQ7="",NA(),BQ7)</f>
        <v>34.130000000000003</v>
      </c>
      <c r="BR6" s="36">
        <f t="shared" si="8"/>
        <v>34.46</v>
      </c>
      <c r="BS6" s="36">
        <f t="shared" si="8"/>
        <v>34.47</v>
      </c>
      <c r="BT6" s="36">
        <f t="shared" si="8"/>
        <v>32.06</v>
      </c>
      <c r="BU6" s="36">
        <f t="shared" si="8"/>
        <v>19.77</v>
      </c>
      <c r="BV6" s="36">
        <f t="shared" si="8"/>
        <v>34.25</v>
      </c>
      <c r="BW6" s="36">
        <f t="shared" si="8"/>
        <v>46.48</v>
      </c>
      <c r="BX6" s="36">
        <f t="shared" si="8"/>
        <v>40.6</v>
      </c>
      <c r="BY6" s="36">
        <f t="shared" si="8"/>
        <v>56.04</v>
      </c>
      <c r="BZ6" s="35" t="str">
        <f>IF(BZ7="","",IF(BZ7="-","【-】","【"&amp;SUBSTITUTE(TEXT(BZ7,"#,##0.00"),"-","△")&amp;"】"))</f>
        <v>【53.06】</v>
      </c>
      <c r="CA6" s="36">
        <f>IF(CA7="",NA(),CA7)</f>
        <v>737.97</v>
      </c>
      <c r="CB6" s="36">
        <f t="shared" ref="CB6:CJ6" si="9">IF(CB7="",NA(),CB7)</f>
        <v>684.51</v>
      </c>
      <c r="CC6" s="36">
        <f t="shared" si="9"/>
        <v>739.6</v>
      </c>
      <c r="CD6" s="36">
        <f t="shared" si="9"/>
        <v>755.55</v>
      </c>
      <c r="CE6" s="36">
        <f t="shared" si="9"/>
        <v>810.15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54.13</v>
      </c>
      <c r="CM6" s="36">
        <f t="shared" ref="CM6:CU6" si="10">IF(CM7="",NA(),CM7)</f>
        <v>53.57</v>
      </c>
      <c r="CN6" s="36">
        <f t="shared" si="10"/>
        <v>53.39</v>
      </c>
      <c r="CO6" s="36">
        <f t="shared" si="10"/>
        <v>54.91</v>
      </c>
      <c r="CP6" s="36">
        <f t="shared" si="10"/>
        <v>54.73</v>
      </c>
      <c r="CQ6" s="36">
        <f t="shared" si="10"/>
        <v>57.17</v>
      </c>
      <c r="CR6" s="36">
        <f t="shared" si="10"/>
        <v>57.55</v>
      </c>
      <c r="CS6" s="36">
        <f t="shared" si="10"/>
        <v>57.43</v>
      </c>
      <c r="CT6" s="36">
        <f t="shared" si="10"/>
        <v>57.29</v>
      </c>
      <c r="CU6" s="36">
        <f t="shared" si="10"/>
        <v>55.9</v>
      </c>
      <c r="CV6" s="35" t="str">
        <f>IF(CV7="","",IF(CV7="-","【-】","【"&amp;SUBSTITUTE(TEXT(CV7,"#,##0.00"),"-","△")&amp;"】"))</f>
        <v>【56.28】</v>
      </c>
      <c r="CW6" s="36">
        <f>IF(CW7="",NA(),CW7)</f>
        <v>84.38</v>
      </c>
      <c r="CX6" s="36">
        <f t="shared" ref="CX6:DF6" si="11">IF(CX7="",NA(),CX7)</f>
        <v>83.86</v>
      </c>
      <c r="CY6" s="36">
        <f t="shared" si="11"/>
        <v>81.400000000000006</v>
      </c>
      <c r="CZ6" s="36">
        <f t="shared" si="11"/>
        <v>78.55</v>
      </c>
      <c r="DA6" s="36">
        <f t="shared" si="11"/>
        <v>76.510000000000005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6">
        <f t="shared" ref="EE6:EM6" si="14">IF(EE7="",NA(),EE7)</f>
        <v>0.5</v>
      </c>
      <c r="EF6" s="36">
        <f t="shared" si="14"/>
        <v>0.32</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322075</v>
      </c>
      <c r="D7" s="38">
        <v>47</v>
      </c>
      <c r="E7" s="38">
        <v>1</v>
      </c>
      <c r="F7" s="38">
        <v>0</v>
      </c>
      <c r="G7" s="38">
        <v>0</v>
      </c>
      <c r="H7" s="38" t="s">
        <v>108</v>
      </c>
      <c r="I7" s="38" t="s">
        <v>109</v>
      </c>
      <c r="J7" s="38" t="s">
        <v>110</v>
      </c>
      <c r="K7" s="38" t="s">
        <v>111</v>
      </c>
      <c r="L7" s="38" t="s">
        <v>112</v>
      </c>
      <c r="M7" s="38"/>
      <c r="N7" s="39" t="s">
        <v>113</v>
      </c>
      <c r="O7" s="39" t="s">
        <v>114</v>
      </c>
      <c r="P7" s="39">
        <v>90.33</v>
      </c>
      <c r="Q7" s="39">
        <v>4723</v>
      </c>
      <c r="R7" s="39">
        <v>24319</v>
      </c>
      <c r="S7" s="39">
        <v>268.24</v>
      </c>
      <c r="T7" s="39">
        <v>90.66</v>
      </c>
      <c r="U7" s="39">
        <v>2466</v>
      </c>
      <c r="V7" s="39">
        <v>5.24</v>
      </c>
      <c r="W7" s="39">
        <v>470.61</v>
      </c>
      <c r="X7" s="39">
        <v>61.43</v>
      </c>
      <c r="Y7" s="39">
        <v>70.37</v>
      </c>
      <c r="Z7" s="39">
        <v>121.43</v>
      </c>
      <c r="AA7" s="39">
        <v>91.65</v>
      </c>
      <c r="AB7" s="39">
        <v>70.03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2376.66</v>
      </c>
      <c r="BF7" s="39">
        <v>2270.7399999999998</v>
      </c>
      <c r="BG7" s="39">
        <v>2003.04</v>
      </c>
      <c r="BH7" s="39">
        <v>1823.8</v>
      </c>
      <c r="BI7" s="39">
        <v>1782.78</v>
      </c>
      <c r="BJ7" s="39">
        <v>1108.26</v>
      </c>
      <c r="BK7" s="39">
        <v>1113.76</v>
      </c>
      <c r="BL7" s="39">
        <v>1125.69</v>
      </c>
      <c r="BM7" s="39">
        <v>1134.67</v>
      </c>
      <c r="BN7" s="39">
        <v>1144.79</v>
      </c>
      <c r="BO7" s="39">
        <v>1280.76</v>
      </c>
      <c r="BP7" s="39">
        <v>31.86</v>
      </c>
      <c r="BQ7" s="39">
        <v>34.130000000000003</v>
      </c>
      <c r="BR7" s="39">
        <v>34.46</v>
      </c>
      <c r="BS7" s="39">
        <v>34.47</v>
      </c>
      <c r="BT7" s="39">
        <v>32.06</v>
      </c>
      <c r="BU7" s="39">
        <v>19.77</v>
      </c>
      <c r="BV7" s="39">
        <v>34.25</v>
      </c>
      <c r="BW7" s="39">
        <v>46.48</v>
      </c>
      <c r="BX7" s="39">
        <v>40.6</v>
      </c>
      <c r="BY7" s="39">
        <v>56.04</v>
      </c>
      <c r="BZ7" s="39">
        <v>53.06</v>
      </c>
      <c r="CA7" s="39">
        <v>737.97</v>
      </c>
      <c r="CB7" s="39">
        <v>684.51</v>
      </c>
      <c r="CC7" s="39">
        <v>739.6</v>
      </c>
      <c r="CD7" s="39">
        <v>755.55</v>
      </c>
      <c r="CE7" s="39">
        <v>810.15</v>
      </c>
      <c r="CF7" s="39">
        <v>878.73</v>
      </c>
      <c r="CG7" s="39">
        <v>501.18</v>
      </c>
      <c r="CH7" s="39">
        <v>376.61</v>
      </c>
      <c r="CI7" s="39">
        <v>440.03</v>
      </c>
      <c r="CJ7" s="39">
        <v>304.35000000000002</v>
      </c>
      <c r="CK7" s="39">
        <v>314.83</v>
      </c>
      <c r="CL7" s="39">
        <v>54.13</v>
      </c>
      <c r="CM7" s="39">
        <v>53.57</v>
      </c>
      <c r="CN7" s="39">
        <v>53.39</v>
      </c>
      <c r="CO7" s="39">
        <v>54.91</v>
      </c>
      <c r="CP7" s="39">
        <v>54.73</v>
      </c>
      <c r="CQ7" s="39">
        <v>57.17</v>
      </c>
      <c r="CR7" s="39">
        <v>57.55</v>
      </c>
      <c r="CS7" s="39">
        <v>57.43</v>
      </c>
      <c r="CT7" s="39">
        <v>57.29</v>
      </c>
      <c r="CU7" s="39">
        <v>55.9</v>
      </c>
      <c r="CV7" s="39">
        <v>56.28</v>
      </c>
      <c r="CW7" s="39">
        <v>84.38</v>
      </c>
      <c r="CX7" s="39">
        <v>83.86</v>
      </c>
      <c r="CY7" s="39">
        <v>81.400000000000006</v>
      </c>
      <c r="CZ7" s="39">
        <v>78.55</v>
      </c>
      <c r="DA7" s="39">
        <v>76.510000000000005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0.16</v>
      </c>
      <c r="EE7" s="39">
        <v>0.5</v>
      </c>
      <c r="EF7" s="39">
        <v>0.32</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2018-02-05T02:37:11Z</cp:lastPrinted>
  <dcterms:created xsi:type="dcterms:W3CDTF">2017-12-25T01:45:54Z</dcterms:created>
  <dcterms:modified xsi:type="dcterms:W3CDTF">2018-02-05T02:37:16Z</dcterms:modified>
  <cp:category/>
</cp:coreProperties>
</file>