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29\300125 平成28年度決算「経営比較分析表」の分析等について\07_打ち返し（関係団体→県）\06 安来市\"/>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D10" i="4"/>
  <c r="W10" i="4"/>
  <c r="I10" i="4"/>
  <c r="BB8" i="4"/>
  <c r="AL8" i="4"/>
  <c r="P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<sst xmlns="http://schemas.openxmlformats.org/spreadsheetml/2006/main" count="251" uniqueCount="125">
  <si>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</si>
  <si>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</si>
  <si>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</si>
  <si>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</si>
  <si>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</si>
  <si>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</si>
  <si>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</si>
  <si>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</si>
  <si>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</si>
  <si>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</si>
  <si>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</si>
  <si>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</si>
  <si>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</si>
  <si>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</si>
  <si>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</si>
  <si>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</si>
  <si>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</si>
  <si>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</si>
  <si>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</si>
  <si>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</si>
  <si>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</si>
  <si>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</si>
  <si>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</si>
  <si>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</si>
  <si>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</si>
  <si>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</si>
  <si>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</si>
  <si>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</si>
  <si>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</si>
  <si>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</si>
  <si>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</si>
  <si>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</si>
  <si>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</si>
  <si>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</si>
  <si>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</si>
  <si>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</si>
  <si>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</si>
  <si>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</si>
  <si>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</si>
  <si>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</si>
  <si>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</si>
  <si>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</si>
  <si>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</si>
  <si>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</si>
  <si>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</si>
  <si>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</si>
  <si>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</si>
  <si>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</si>
  <si>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</si>
  <si>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</si>
  <si>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</si>
  <si>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</si>
  <si>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</si>
  <si>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</si>
  <si>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</si>
  <si>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</si>
  <si>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</si>
  <si>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</si>
  <si>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</si>
  <si>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</si>
  <si>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</si>
  <si>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</si>
  <si>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</si>
  <si>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</si>
  <si>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</si>
  <si>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</si>
  <si>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</si>
  <si>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</si>
  <si>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</si>
  <si>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</si>
  <si>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</si>
  <si>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</si>
  <si>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</si>
  <si>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</si>
  <si>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</si>
  <si>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</si>
  <si>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</si>
  <si>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</si>
  <si>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</si>
  <si>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</si>
  <si>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</si>
  <si>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</si>
  <si>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</si>
  <si>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</si>
  <si>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</si>
  <si>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</si>
  <si>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</si>
  <si>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</si>
  <si>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</si>
  <si>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</si>
  <si>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</si>
  <si>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</si>
  <si>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</si>
  <si>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</si>
  <si>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</si>
  <si>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</si>
  <si>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</si>
  <si>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</si>
  <si>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</si>
  <si>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</si>
  <si>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</si>
  <si>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</si>
  <si>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</si>
  <si>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</si>
  <si>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</si>
  <si>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</si>
  <si>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</si>
  <si>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</si>
  <si>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</si>
  <si>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安来市</t>
  </si>
  <si>
    <t>法非適用</t>
  </si>
  <si>
    <t>下水道事業</t>
  </si>
  <si>
    <t>個別排水処理</t>
  </si>
  <si>
    <t>L2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</si>
  <si>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</si>
  <si>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</si>
  <si>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</si>
  <si>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</si>
  <si>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</si>
  <si>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</si>
  <si>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</si>
  <si>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</si>
  <si>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・法定耐用年数が近付いている浄化槽もあり、今後は改修計画の検討をしていく必要がある。</t>
    <rPh sb="1" eb="3">
      <t>ホウテイ</t>
    </rPh>
    <rPh sb="3" eb="5">
      <t>タイヨウ</t>
    </rPh>
    <rPh sb="5" eb="7">
      <t>ネンスウ</t>
    </rPh>
    <rPh sb="8" eb="10">
      <t>チカヅ</t>
    </rPh>
    <rPh sb="14" eb="17">
      <t>ジョウカソウ</t>
    </rPh>
    <rPh sb="21" eb="23">
      <t>コンゴ</t>
    </rPh>
    <rPh sb="24" eb="26">
      <t>カイシュウ</t>
    </rPh>
    <rPh sb="26" eb="28">
      <t>ケイカク</t>
    </rPh>
    <rPh sb="29" eb="31">
      <t>ケントウ</t>
    </rPh>
    <rPh sb="36" eb="38">
      <t>ヒツヨウ</t>
    </rPh>
    <phoneticPr fontId="4"/>
  </si>
  <si>
    <t>・将来的に有収水量の大幅な増加は見込めないため、維持管理費の節減や料金体系の見直しにより経営の健全化を図っていく必要がある。
・企業会計化への取組を進め、経営・資産状況を的確に把握し適切な経営戦略に向けた取組をしていく必要がある。</t>
    <rPh sb="64" eb="66">
      <t>キギョウ</t>
    </rPh>
    <rPh sb="66" eb="68">
      <t>カイケイ</t>
    </rPh>
    <rPh sb="68" eb="69">
      <t>カ</t>
    </rPh>
    <rPh sb="71" eb="73">
      <t>トリクミ</t>
    </rPh>
    <rPh sb="74" eb="75">
      <t>スス</t>
    </rPh>
    <rPh sb="77" eb="79">
      <t>ケイエイ</t>
    </rPh>
    <rPh sb="80" eb="82">
      <t>シサン</t>
    </rPh>
    <rPh sb="82" eb="84">
      <t>ジョウキョウ</t>
    </rPh>
    <rPh sb="85" eb="87">
      <t>テキカク</t>
    </rPh>
    <rPh sb="88" eb="90">
      <t>ハアク</t>
    </rPh>
    <rPh sb="91" eb="93">
      <t>テキセツ</t>
    </rPh>
    <rPh sb="94" eb="96">
      <t>ケイエイ</t>
    </rPh>
    <rPh sb="96" eb="98">
      <t>センリャク</t>
    </rPh>
    <rPh sb="99" eb="100">
      <t>ム</t>
    </rPh>
    <rPh sb="102" eb="104">
      <t>トリクミ</t>
    </rPh>
    <rPh sb="109" eb="111">
      <t>ヒツヨウ</t>
    </rPh>
    <phoneticPr fontId="4"/>
  </si>
  <si>
    <t>・収益的収支比率が100％を大きく割り込んでいるのは企業債償還の影響によるものであり、自主財源のみでは経営が成り立たず一般会計からの繰入金に頼らざるをえない状況にある。
・人口減少の影響から使用料収入が減少してきており、汚水処理費用を充分に賄えていない状況にある。
・28年度には繰入基準の適正計上に取り組み、汚水処理原価の低減につなげた。
・事業完了しており、企業債残高は減少傾向にある。
（※補足　⑦施設利用率のH28平均値は異常値であるため、考慮する必要はない）</t>
    <rPh sb="1" eb="4">
      <t>シュウエキテキ</t>
    </rPh>
    <rPh sb="14" eb="15">
      <t>オオ</t>
    </rPh>
    <rPh sb="26" eb="28">
      <t>キギョウ</t>
    </rPh>
    <rPh sb="28" eb="29">
      <t>サイ</t>
    </rPh>
    <rPh sb="29" eb="31">
      <t>ショウカン</t>
    </rPh>
    <rPh sb="32" eb="34">
      <t>エイキョウ</t>
    </rPh>
    <rPh sb="43" eb="45">
      <t>ジシュ</t>
    </rPh>
    <rPh sb="45" eb="47">
      <t>ザイゲン</t>
    </rPh>
    <rPh sb="51" eb="53">
      <t>ケイエイ</t>
    </rPh>
    <rPh sb="54" eb="55">
      <t>ナ</t>
    </rPh>
    <rPh sb="56" eb="57">
      <t>タ</t>
    </rPh>
    <rPh sb="59" eb="61">
      <t>イッパン</t>
    </rPh>
    <rPh sb="61" eb="63">
      <t>カイケイ</t>
    </rPh>
    <rPh sb="66" eb="68">
      <t>クリイレ</t>
    </rPh>
    <rPh sb="68" eb="69">
      <t>キン</t>
    </rPh>
    <rPh sb="70" eb="71">
      <t>タヨ</t>
    </rPh>
    <rPh sb="78" eb="80">
      <t>ジョウキョウ</t>
    </rPh>
    <rPh sb="86" eb="88">
      <t>ジンコウ</t>
    </rPh>
    <rPh sb="88" eb="90">
      <t>ゲンショウ</t>
    </rPh>
    <rPh sb="91" eb="93">
      <t>エイキョウ</t>
    </rPh>
    <rPh sb="95" eb="98">
      <t>シヨウリョウ</t>
    </rPh>
    <rPh sb="98" eb="100">
      <t>シュウニュウ</t>
    </rPh>
    <rPh sb="101" eb="103">
      <t>ゲンショウ</t>
    </rPh>
    <rPh sb="110" eb="112">
      <t>オスイ</t>
    </rPh>
    <rPh sb="112" eb="114">
      <t>ショリ</t>
    </rPh>
    <rPh sb="114" eb="116">
      <t>ヒヨウ</t>
    </rPh>
    <rPh sb="117" eb="119">
      <t>ジュウブン</t>
    </rPh>
    <rPh sb="120" eb="121">
      <t>マカナ</t>
    </rPh>
    <rPh sb="126" eb="128">
      <t>ジョウキョウ</t>
    </rPh>
    <rPh sb="181" eb="183">
      <t>キギョウ</t>
    </rPh>
    <rPh sb="183" eb="184">
      <t>サイ</t>
    </rPh>
    <rPh sb="184" eb="186">
      <t>ザンダカ</t>
    </rPh>
    <rPh sb="187" eb="189">
      <t>ゲンショウ</t>
    </rPh>
    <rPh sb="189" eb="191">
      <t>ケイコウ</t>
    </rPh>
    <rPh sb="199" eb="201">
      <t>ホソク</t>
    </rPh>
    <rPh sb="203" eb="205">
      <t>シセツ</t>
    </rPh>
    <rPh sb="205" eb="207">
      <t>リヨウ</t>
    </rPh>
    <rPh sb="207" eb="208">
      <t>リツ</t>
    </rPh>
    <rPh sb="212" eb="215">
      <t>ヘイキンチ</t>
    </rPh>
    <rPh sb="216" eb="219">
      <t>イジョウチ</t>
    </rPh>
    <rPh sb="225" eb="227">
      <t>コウリョ</t>
    </rPh>
    <rPh sb="229" eb="23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</si>
</sst>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54-49A4-B553-E4681402CBB7}"/>
            </c:ext>
          </c:extLst>
        </c:ser>
        <c:dLbls>
          <c:showLegendKey val="0"/>
          <c:showVal val="0"/>
          <c:showCatName val="0"/>
          <c:showSerName val="0"/>
          <c:showPercent val="0"/>
          <c:showBubbleSize val="0"/>
        </c:dLbls>
        <c:gapWidth val="150"/>
        <c:axId val="100165888"/>
        <c:axId val="1003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654-49A4-B553-E4681402CBB7}"/>
            </c:ext>
          </c:extLst>
        </c:ser>
        <c:dLbls>
          <c:showLegendKey val="0"/>
          <c:showVal val="0"/>
          <c:showCatName val="0"/>
          <c:showSerName val="0"/>
          <c:showPercent val="0"/>
          <c:showBubbleSize val="0"/>
        </c:dLbls>
        <c:marker val="1"/>
        <c:smooth val="0"/>
        <c:axId val="100165888"/>
        <c:axId val="100303232"/>
      </c:lineChart>
      <c:dateAx>
        <c:axId val="100165888"/>
        <c:scaling>
          <c:orientation val="minMax"/>
        </c:scaling>
        <c:delete val="1"/>
        <c:axPos val="b"/>
        <c:numFmt formatCode="ge" sourceLinked="1"/>
        <c:majorTickMark val="none"/>
        <c:minorTickMark val="none"/>
        <c:tickLblPos val="none"/>
        <c:crossAx val="100303232"/>
        <c:crosses val="autoZero"/>
        <c:auto val="1"/>
        <c:lblOffset val="100"/>
        <c:baseTimeUnit val="years"/>
      </c:dateAx>
      <c:valAx>
        <c:axId val="1003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48.44</c:v>
                </c:pt>
                <c:pt idx="1">
                  <c:v>46.09</c:v>
                </c:pt>
                <c:pt idx="2">
                  <c:v>44.53</c:v>
                </c:pt>
                <c:pt idx="3">
                  <c:v>44.53</c:v>
                </c:pt>
                <c:pt idx="4">
                  <c:v>43.75</c:v>
                </c:pt>
              </c:numCache>
            </c:numRef>
          </c:val>
          <c:extLst>
            <c:ext xmlns:c16="http://schemas.microsoft.com/office/drawing/2014/chart" uri="{C3380CC4-5D6E-409C-BE32-E72D297353CC}">
              <c16:uniqueId val="{00000000-C497-4657-A533-F7A5C36DDC99}"/>
            </c:ext>
          </c:extLst>
        </c:ser>
        <c:dLbls>
          <c:showLegendKey val="0"/>
          <c:showVal val="0"/>
          <c:showCatName val="0"/>
          <c:showSerName val="0"/>
          <c:showPercent val="0"/>
          <c:showBubbleSize val="0"/>
        </c:dLbls>
        <c:gapWidth val="150"/>
        <c:axId val="118877568"/>
        <c:axId val="1188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45.33</c:v>
                </c:pt>
                <c:pt idx="1">
                  <c:v>48.69</c:v>
                </c:pt>
                <c:pt idx="2">
                  <c:v>52.52</c:v>
                </c:pt>
                <c:pt idx="3">
                  <c:v>54.14</c:v>
                </c:pt>
                <c:pt idx="4">
                  <c:v>132.99</c:v>
                </c:pt>
              </c:numCache>
            </c:numRef>
          </c:val>
          <c:smooth val="0"/>
          <c:extLst>
            <c:ext xmlns:c16="http://schemas.microsoft.com/office/drawing/2014/chart" uri="{C3380CC4-5D6E-409C-BE32-E72D297353CC}">
              <c16:uniqueId val="{00000001-C497-4657-A533-F7A5C36DDC99}"/>
            </c:ext>
          </c:extLst>
        </c:ser>
        <c:dLbls>
          <c:showLegendKey val="0"/>
          <c:showVal val="0"/>
          <c:showCatName val="0"/>
          <c:showSerName val="0"/>
          <c:showPercent val="0"/>
          <c:showBubbleSize val="0"/>
        </c:dLbls>
        <c:marker val="1"/>
        <c:smooth val="0"/>
        <c:axId val="118877568"/>
        <c:axId val="118879744"/>
      </c:lineChart>
      <c:dateAx>
        <c:axId val="118877568"/>
        <c:scaling>
          <c:orientation val="minMax"/>
        </c:scaling>
        <c:delete val="1"/>
        <c:axPos val="b"/>
        <c:numFmt formatCode="ge" sourceLinked="1"/>
        <c:majorTickMark val="none"/>
        <c:minorTickMark val="none"/>
        <c:tickLblPos val="none"/>
        <c:crossAx val="118879744"/>
        <c:crosses val="autoZero"/>
        <c:auto val="1"/>
        <c:lblOffset val="100"/>
        <c:baseTimeUnit val="years"/>
      </c:dateAx>
      <c:valAx>
        <c:axId val="1188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93.56</c:v>
                </c:pt>
                <c:pt idx="1">
                  <c:v>94.41</c:v>
                </c:pt>
                <c:pt idx="2">
                  <c:v>93.75</c:v>
                </c:pt>
                <c:pt idx="3">
                  <c:v>93.68</c:v>
                </c:pt>
                <c:pt idx="4">
                  <c:v>94.89</c:v>
                </c:pt>
              </c:numCache>
            </c:numRef>
          </c:val>
          <c:extLst>
            <c:ext xmlns:c16="http://schemas.microsoft.com/office/drawing/2014/chart" uri="{C3380CC4-5D6E-409C-BE32-E72D297353CC}">
              <c16:uniqueId val="{00000000-E872-4D8A-A92E-3E7B7D9DBF88}"/>
            </c:ext>
          </c:extLst>
        </c:ser>
        <c:dLbls>
          <c:showLegendKey val="0"/>
          <c:showVal val="0"/>
          <c:showCatName val="0"/>
          <c:showSerName val="0"/>
          <c:showPercent val="0"/>
          <c:showBubbleSize val="0"/>
        </c:dLbls>
        <c:gapWidth val="150"/>
        <c:axId val="118914048"/>
        <c:axId val="1189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87.3</c:v>
                </c:pt>
                <c:pt idx="1">
                  <c:v>87.42</c:v>
                </c:pt>
                <c:pt idx="2">
                  <c:v>84.94</c:v>
                </c:pt>
                <c:pt idx="3">
                  <c:v>84.69</c:v>
                </c:pt>
                <c:pt idx="4">
                  <c:v>82.94</c:v>
                </c:pt>
              </c:numCache>
            </c:numRef>
          </c:val>
          <c:smooth val="0"/>
          <c:extLst>
            <c:ext xmlns:c16="http://schemas.microsoft.com/office/drawing/2014/chart" uri="{C3380CC4-5D6E-409C-BE32-E72D297353CC}">
              <c16:uniqueId val="{00000001-E872-4D8A-A92E-3E7B7D9DBF88}"/>
            </c:ext>
          </c:extLst>
        </c:ser>
        <c:dLbls>
          <c:showLegendKey val="0"/>
          <c:showVal val="0"/>
          <c:showCatName val="0"/>
          <c:showSerName val="0"/>
          <c:showPercent val="0"/>
          <c:showBubbleSize val="0"/>
        </c:dLbls>
        <c:marker val="1"/>
        <c:smooth val="0"/>
        <c:axId val="118914048"/>
        <c:axId val="118916224"/>
      </c:lineChart>
      <c:dateAx>
        <c:axId val="118914048"/>
        <c:scaling>
          <c:orientation val="minMax"/>
        </c:scaling>
        <c:delete val="1"/>
        <c:axPos val="b"/>
        <c:numFmt formatCode="ge" sourceLinked="1"/>
        <c:majorTickMark val="none"/>
        <c:minorTickMark val="none"/>
        <c:tickLblPos val="none"/>
        <c:crossAx val="118916224"/>
        <c:crosses val="autoZero"/>
        <c:auto val="1"/>
        <c:lblOffset val="100"/>
        <c:baseTimeUnit val="years"/>
      </c:dateAx>
      <c:valAx>
        <c:axId val="1189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68.86</c:v>
                </c:pt>
                <c:pt idx="1">
                  <c:v>66.55</c:v>
                </c:pt>
                <c:pt idx="2">
                  <c:v>65.06</c:v>
                </c:pt>
                <c:pt idx="3">
                  <c:v>68.31</c:v>
                </c:pt>
                <c:pt idx="4">
                  <c:v>84.69</c:v>
                </c:pt>
              </c:numCache>
            </c:numRef>
          </c:val>
          <c:extLst>
            <c:ext xmlns:c16="http://schemas.microsoft.com/office/drawing/2014/chart" uri="{C3380CC4-5D6E-409C-BE32-E72D297353CC}">
              <c16:uniqueId val="{00000000-E026-4EF0-86B0-0EF1A8096361}"/>
            </c:ext>
          </c:extLst>
        </c:ser>
        <c:dLbls>
          <c:showLegendKey val="0"/>
          <c:showVal val="0"/>
          <c:showCatName val="0"/>
          <c:showSerName val="0"/>
          <c:showPercent val="0"/>
          <c:showBubbleSize val="0"/>
        </c:dLbls>
        <c:gapWidth val="150"/>
        <c:axId val="90474368"/>
        <c:axId val="1002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26-4EF0-86B0-0EF1A8096361}"/>
            </c:ext>
          </c:extLst>
        </c:ser>
        <c:dLbls>
          <c:showLegendKey val="0"/>
          <c:showVal val="0"/>
          <c:showCatName val="0"/>
          <c:showSerName val="0"/>
          <c:showPercent val="0"/>
          <c:showBubbleSize val="0"/>
        </c:dLbls>
        <c:marker val="1"/>
        <c:smooth val="0"/>
        <c:axId val="90474368"/>
        <c:axId val="100216832"/>
      </c:lineChart>
      <c:dateAx>
        <c:axId val="90474368"/>
        <c:scaling>
          <c:orientation val="minMax"/>
        </c:scaling>
        <c:delete val="1"/>
        <c:axPos val="b"/>
        <c:numFmt formatCode="ge" sourceLinked="1"/>
        <c:majorTickMark val="none"/>
        <c:minorTickMark val="none"/>
        <c:tickLblPos val="none"/>
        <c:crossAx val="100216832"/>
        <c:crosses val="autoZero"/>
        <c:auto val="1"/>
        <c:lblOffset val="100"/>
        <c:baseTimeUnit val="years"/>
      </c:dateAx>
      <c:valAx>
        <c:axId val="1002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09-459D-AF7B-19A34E09D13A}"/>
            </c:ext>
          </c:extLst>
        </c:ser>
        <c:dLbls>
          <c:showLegendKey val="0"/>
          <c:showVal val="0"/>
          <c:showCatName val="0"/>
          <c:showSerName val="0"/>
          <c:showPercent val="0"/>
          <c:showBubbleSize val="0"/>
        </c:dLbls>
        <c:gapWidth val="150"/>
        <c:axId val="100267520"/>
        <c:axId val="10026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09-459D-AF7B-19A34E09D13A}"/>
            </c:ext>
          </c:extLst>
        </c:ser>
        <c:dLbls>
          <c:showLegendKey val="0"/>
          <c:showVal val="0"/>
          <c:showCatName val="0"/>
          <c:showSerName val="0"/>
          <c:showPercent val="0"/>
          <c:showBubbleSize val="0"/>
        </c:dLbls>
        <c:marker val="1"/>
        <c:smooth val="0"/>
        <c:axId val="100267520"/>
        <c:axId val="100269440"/>
      </c:lineChart>
      <c:dateAx>
        <c:axId val="100267520"/>
        <c:scaling>
          <c:orientation val="minMax"/>
        </c:scaling>
        <c:delete val="1"/>
        <c:axPos val="b"/>
        <c:numFmt formatCode="ge" sourceLinked="1"/>
        <c:majorTickMark val="none"/>
        <c:minorTickMark val="none"/>
        <c:tickLblPos val="none"/>
        <c:crossAx val="100269440"/>
        <c:crosses val="autoZero"/>
        <c:auto val="1"/>
        <c:lblOffset val="100"/>
        <c:baseTimeUnit val="years"/>
      </c:dateAx>
      <c:valAx>
        <c:axId val="10026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95-45C2-A9D4-DAB7AED64DB2}"/>
            </c:ext>
          </c:extLst>
        </c:ser>
        <c:dLbls>
          <c:showLegendKey val="0"/>
          <c:showVal val="0"/>
          <c:showCatName val="0"/>
          <c:showSerName val="0"/>
          <c:showPercent val="0"/>
          <c:showBubbleSize val="0"/>
        </c:dLbls>
        <c:gapWidth val="150"/>
        <c:axId val="118301824"/>
        <c:axId val="1183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95-45C2-A9D4-DAB7AED64DB2}"/>
            </c:ext>
          </c:extLst>
        </c:ser>
        <c:dLbls>
          <c:showLegendKey val="0"/>
          <c:showVal val="0"/>
          <c:showCatName val="0"/>
          <c:showSerName val="0"/>
          <c:showPercent val="0"/>
          <c:showBubbleSize val="0"/>
        </c:dLbls>
        <c:marker val="1"/>
        <c:smooth val="0"/>
        <c:axId val="118301824"/>
        <c:axId val="118303744"/>
      </c:lineChart>
      <c:dateAx>
        <c:axId val="118301824"/>
        <c:scaling>
          <c:orientation val="minMax"/>
        </c:scaling>
        <c:delete val="1"/>
        <c:axPos val="b"/>
        <c:numFmt formatCode="ge" sourceLinked="1"/>
        <c:majorTickMark val="none"/>
        <c:minorTickMark val="none"/>
        <c:tickLblPos val="none"/>
        <c:crossAx val="118303744"/>
        <c:crosses val="autoZero"/>
        <c:auto val="1"/>
        <c:lblOffset val="100"/>
        <c:baseTimeUnit val="years"/>
      </c:dateAx>
      <c:valAx>
        <c:axId val="1183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84-45B2-BD40-03478A26CF0C}"/>
            </c:ext>
          </c:extLst>
        </c:ser>
        <c:dLbls>
          <c:showLegendKey val="0"/>
          <c:showVal val="0"/>
          <c:showCatName val="0"/>
          <c:showSerName val="0"/>
          <c:showPercent val="0"/>
          <c:showBubbleSize val="0"/>
        </c:dLbls>
        <c:gapWidth val="150"/>
        <c:axId val="118318208"/>
        <c:axId val="11832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84-45B2-BD40-03478A26CF0C}"/>
            </c:ext>
          </c:extLst>
        </c:ser>
        <c:dLbls>
          <c:showLegendKey val="0"/>
          <c:showVal val="0"/>
          <c:showCatName val="0"/>
          <c:showSerName val="0"/>
          <c:showPercent val="0"/>
          <c:showBubbleSize val="0"/>
        </c:dLbls>
        <c:marker val="1"/>
        <c:smooth val="0"/>
        <c:axId val="118318208"/>
        <c:axId val="118320128"/>
      </c:lineChart>
      <c:dateAx>
        <c:axId val="118318208"/>
        <c:scaling>
          <c:orientation val="minMax"/>
        </c:scaling>
        <c:delete val="1"/>
        <c:axPos val="b"/>
        <c:numFmt formatCode="ge" sourceLinked="1"/>
        <c:majorTickMark val="none"/>
        <c:minorTickMark val="none"/>
        <c:tickLblPos val="none"/>
        <c:crossAx val="118320128"/>
        <c:crosses val="autoZero"/>
        <c:auto val="1"/>
        <c:lblOffset val="100"/>
        <c:baseTimeUnit val="years"/>
      </c:dateAx>
      <c:valAx>
        <c:axId val="1183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E1-4AB9-95A7-06ACB010CB2D}"/>
            </c:ext>
          </c:extLst>
        </c:ser>
        <c:dLbls>
          <c:showLegendKey val="0"/>
          <c:showVal val="0"/>
          <c:showCatName val="0"/>
          <c:showSerName val="0"/>
          <c:showPercent val="0"/>
          <c:showBubbleSize val="0"/>
        </c:dLbls>
        <c:gapWidth val="150"/>
        <c:axId val="118346496"/>
        <c:axId val="11834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E1-4AB9-95A7-06ACB010CB2D}"/>
            </c:ext>
          </c:extLst>
        </c:ser>
        <c:dLbls>
          <c:showLegendKey val="0"/>
          <c:showVal val="0"/>
          <c:showCatName val="0"/>
          <c:showSerName val="0"/>
          <c:showPercent val="0"/>
          <c:showBubbleSize val="0"/>
        </c:dLbls>
        <c:marker val="1"/>
        <c:smooth val="0"/>
        <c:axId val="118346496"/>
        <c:axId val="118348416"/>
      </c:lineChart>
      <c:dateAx>
        <c:axId val="118346496"/>
        <c:scaling>
          <c:orientation val="minMax"/>
        </c:scaling>
        <c:delete val="1"/>
        <c:axPos val="b"/>
        <c:numFmt formatCode="ge" sourceLinked="1"/>
        <c:majorTickMark val="none"/>
        <c:minorTickMark val="none"/>
        <c:tickLblPos val="none"/>
        <c:crossAx val="118348416"/>
        <c:crosses val="autoZero"/>
        <c:auto val="1"/>
        <c:lblOffset val="100"/>
        <c:baseTimeUnit val="years"/>
      </c:dateAx>
      <c:valAx>
        <c:axId val="1183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1026.8800000000001</c:v>
                </c:pt>
                <c:pt idx="1">
                  <c:v>1061.69</c:v>
                </c:pt>
                <c:pt idx="2">
                  <c:v>1026.47</c:v>
                </c:pt>
                <c:pt idx="3">
                  <c:v>938.5</c:v>
                </c:pt>
                <c:pt idx="4">
                  <c:v>943.12</c:v>
                </c:pt>
              </c:numCache>
            </c:numRef>
          </c:val>
          <c:extLst>
            <c:ext xmlns:c16="http://schemas.microsoft.com/office/drawing/2014/chart" uri="{C3380CC4-5D6E-409C-BE32-E72D297353CC}">
              <c16:uniqueId val="{00000000-3AD2-4CA1-9B5D-18DE22CC1D19}"/>
            </c:ext>
          </c:extLst>
        </c:ser>
        <c:dLbls>
          <c:showLegendKey val="0"/>
          <c:showVal val="0"/>
          <c:showCatName val="0"/>
          <c:showSerName val="0"/>
          <c:showPercent val="0"/>
          <c:showBubbleSize val="0"/>
        </c:dLbls>
        <c:gapWidth val="150"/>
        <c:axId val="118706560"/>
        <c:axId val="11870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825.66</c:v>
                </c:pt>
                <c:pt idx="1">
                  <c:v>799.41</c:v>
                </c:pt>
                <c:pt idx="2">
                  <c:v>701.33</c:v>
                </c:pt>
                <c:pt idx="3">
                  <c:v>663.76</c:v>
                </c:pt>
                <c:pt idx="4">
                  <c:v>566.35</c:v>
                </c:pt>
              </c:numCache>
            </c:numRef>
          </c:val>
          <c:smooth val="0"/>
          <c:extLst>
            <c:ext xmlns:c16="http://schemas.microsoft.com/office/drawing/2014/chart" uri="{C3380CC4-5D6E-409C-BE32-E72D297353CC}">
              <c16:uniqueId val="{00000001-3AD2-4CA1-9B5D-18DE22CC1D19}"/>
            </c:ext>
          </c:extLst>
        </c:ser>
        <c:dLbls>
          <c:showLegendKey val="0"/>
          <c:showVal val="0"/>
          <c:showCatName val="0"/>
          <c:showSerName val="0"/>
          <c:showPercent val="0"/>
          <c:showBubbleSize val="0"/>
        </c:dLbls>
        <c:marker val="1"/>
        <c:smooth val="0"/>
        <c:axId val="118706560"/>
        <c:axId val="118708480"/>
      </c:lineChart>
      <c:dateAx>
        <c:axId val="118706560"/>
        <c:scaling>
          <c:orientation val="minMax"/>
        </c:scaling>
        <c:delete val="1"/>
        <c:axPos val="b"/>
        <c:numFmt formatCode="ge" sourceLinked="1"/>
        <c:majorTickMark val="none"/>
        <c:minorTickMark val="none"/>
        <c:tickLblPos val="none"/>
        <c:crossAx val="118708480"/>
        <c:crosses val="autoZero"/>
        <c:auto val="1"/>
        <c:lblOffset val="100"/>
        <c:baseTimeUnit val="years"/>
      </c:dateAx>
      <c:valAx>
        <c:axId val="11870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55.1</c:v>
                </c:pt>
                <c:pt idx="1">
                  <c:v>50.85</c:v>
                </c:pt>
                <c:pt idx="2">
                  <c:v>48.08</c:v>
                </c:pt>
                <c:pt idx="3">
                  <c:v>45.49</c:v>
                </c:pt>
                <c:pt idx="4">
                  <c:v>69.86</c:v>
                </c:pt>
              </c:numCache>
            </c:numRef>
          </c:val>
          <c:extLst>
            <c:ext xmlns:c16="http://schemas.microsoft.com/office/drawing/2014/chart" uri="{C3380CC4-5D6E-409C-BE32-E72D297353CC}">
              <c16:uniqueId val="{00000000-A265-4DD7-AF4E-6B21C64790C5}"/>
            </c:ext>
          </c:extLst>
        </c:ser>
        <c:dLbls>
          <c:showLegendKey val="0"/>
          <c:showVal val="0"/>
          <c:showCatName val="0"/>
          <c:showSerName val="0"/>
          <c:showPercent val="0"/>
          <c:showBubbleSize val="0"/>
        </c:dLbls>
        <c:gapWidth val="150"/>
        <c:axId val="118829056"/>
        <c:axId val="1188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53.57</c:v>
                </c:pt>
                <c:pt idx="1">
                  <c:v>51.57</c:v>
                </c:pt>
                <c:pt idx="2">
                  <c:v>53.48</c:v>
                </c:pt>
                <c:pt idx="3">
                  <c:v>53.76</c:v>
                </c:pt>
                <c:pt idx="4">
                  <c:v>52.27</c:v>
                </c:pt>
              </c:numCache>
            </c:numRef>
          </c:val>
          <c:smooth val="0"/>
          <c:extLst>
            <c:ext xmlns:c16="http://schemas.microsoft.com/office/drawing/2014/chart" uri="{C3380CC4-5D6E-409C-BE32-E72D297353CC}">
              <c16:uniqueId val="{00000001-A265-4DD7-AF4E-6B21C64790C5}"/>
            </c:ext>
          </c:extLst>
        </c:ser>
        <c:dLbls>
          <c:showLegendKey val="0"/>
          <c:showVal val="0"/>
          <c:showCatName val="0"/>
          <c:showSerName val="0"/>
          <c:showPercent val="0"/>
          <c:showBubbleSize val="0"/>
        </c:dLbls>
        <c:marker val="1"/>
        <c:smooth val="0"/>
        <c:axId val="118829056"/>
        <c:axId val="118830976"/>
      </c:lineChart>
      <c:dateAx>
        <c:axId val="118829056"/>
        <c:scaling>
          <c:orientation val="minMax"/>
        </c:scaling>
        <c:delete val="1"/>
        <c:axPos val="b"/>
        <c:numFmt formatCode="ge" sourceLinked="1"/>
        <c:majorTickMark val="none"/>
        <c:minorTickMark val="none"/>
        <c:tickLblPos val="none"/>
        <c:crossAx val="118830976"/>
        <c:crosses val="autoZero"/>
        <c:auto val="1"/>
        <c:lblOffset val="100"/>
        <c:baseTimeUnit val="years"/>
      </c:dateAx>
      <c:valAx>
        <c:axId val="1188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339.25</c:v>
                </c:pt>
                <c:pt idx="1">
                  <c:v>358.17</c:v>
                </c:pt>
                <c:pt idx="2">
                  <c:v>388.53</c:v>
                </c:pt>
                <c:pt idx="3">
                  <c:v>413.44</c:v>
                </c:pt>
                <c:pt idx="4">
                  <c:v>270.14</c:v>
                </c:pt>
              </c:numCache>
            </c:numRef>
          </c:val>
          <c:extLst>
            <c:ext xmlns:c16="http://schemas.microsoft.com/office/drawing/2014/chart" uri="{C3380CC4-5D6E-409C-BE32-E72D297353CC}">
              <c16:uniqueId val="{00000000-BCFD-4022-A0D1-DA14C1C8A439}"/>
            </c:ext>
          </c:extLst>
        </c:ser>
        <c:dLbls>
          <c:showLegendKey val="0"/>
          <c:showVal val="0"/>
          <c:showCatName val="0"/>
          <c:showSerName val="0"/>
          <c:showPercent val="0"/>
          <c:showBubbleSize val="0"/>
        </c:dLbls>
        <c:gapWidth val="150"/>
        <c:axId val="118841344"/>
        <c:axId val="1188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275.01</c:v>
                </c:pt>
                <c:pt idx="1">
                  <c:v>282.5</c:v>
                </c:pt>
                <c:pt idx="2">
                  <c:v>277.29000000000002</c:v>
                </c:pt>
                <c:pt idx="3">
                  <c:v>275.25</c:v>
                </c:pt>
                <c:pt idx="4">
                  <c:v>291.01</c:v>
                </c:pt>
              </c:numCache>
            </c:numRef>
          </c:val>
          <c:smooth val="0"/>
          <c:extLst>
            <c:ext xmlns:c16="http://schemas.microsoft.com/office/drawing/2014/chart" uri="{C3380CC4-5D6E-409C-BE32-E72D297353CC}">
              <c16:uniqueId val="{00000001-BCFD-4022-A0D1-DA14C1C8A439}"/>
            </c:ext>
          </c:extLst>
        </c:ser>
        <c:dLbls>
          <c:showLegendKey val="0"/>
          <c:showVal val="0"/>
          <c:showCatName val="0"/>
          <c:showSerName val="0"/>
          <c:showPercent val="0"/>
          <c:showBubbleSize val="0"/>
        </c:dLbls>
        <c:marker val="1"/>
        <c:smooth val="0"/>
        <c:axId val="118841344"/>
        <c:axId val="118843264"/>
      </c:lineChart>
      <c:dateAx>
        <c:axId val="118841344"/>
        <c:scaling>
          <c:orientation val="minMax"/>
        </c:scaling>
        <c:delete val="1"/>
        <c:axPos val="b"/>
        <c:numFmt formatCode="ge" sourceLinked="1"/>
        <c:majorTickMark val="none"/>
        <c:minorTickMark val="none"/>
        <c:tickLblPos val="none"/>
        <c:crossAx val="118843264"/>
        <c:crosses val="autoZero"/>
        <c:auto val="1"/>
        <c:lblOffset val="100"/>
        <c:baseTimeUnit val="years"/>
      </c:dateAx>
      <c:valAx>
        <c:axId val="1188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16" zoomScale="80" zoomScaleNormal="8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島根県　安来市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L2</v>
      </c>
      <c r="X8" s="48"/>
      <c r="Y8" s="48"/>
      <c r="Z8" s="48"/>
      <c r="AA8" s="48"/>
      <c r="AB8" s="48"/>
      <c r="AC8" s="48"/>
      <c r="AD8" s="49" t="s">
        <v>121</v>
      </c>
      <c r="AE8" s="49"/>
      <c r="AF8" s="49"/>
      <c r="AG8" s="49"/>
      <c r="AH8" s="49"/>
      <c r="AI8" s="49"/>
      <c r="AJ8" s="49"/>
      <c r="AK8" s="4"/>
      <c r="AL8" s="50">
        <f>データ!S6</f>
        <v>39935</v>
      </c>
      <c r="AM8" s="50"/>
      <c r="AN8" s="50"/>
      <c r="AO8" s="50"/>
      <c r="AP8" s="50"/>
      <c r="AQ8" s="50"/>
      <c r="AR8" s="50"/>
      <c r="AS8" s="50"/>
      <c r="AT8" s="45">
        <f>データ!T6</f>
        <v>420.93</v>
      </c>
      <c r="AU8" s="45"/>
      <c r="AV8" s="45"/>
      <c r="AW8" s="45"/>
      <c r="AX8" s="45"/>
      <c r="AY8" s="45"/>
      <c r="AZ8" s="45"/>
      <c r="BA8" s="45"/>
      <c r="BB8" s="45">
        <f>データ!U6</f>
        <v>94.87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0.69</v>
      </c>
      <c r="Q10" s="45"/>
      <c r="R10" s="45"/>
      <c r="S10" s="45"/>
      <c r="T10" s="45"/>
      <c r="U10" s="45"/>
      <c r="V10" s="45"/>
      <c r="W10" s="45">
        <f>データ!Q6</f>
        <v>100</v>
      </c>
      <c r="X10" s="45"/>
      <c r="Y10" s="45"/>
      <c r="Z10" s="45"/>
      <c r="AA10" s="45"/>
      <c r="AB10" s="45"/>
      <c r="AC10" s="45"/>
      <c r="AD10" s="50">
        <f>データ!R6</f>
        <v>3344</v>
      </c>
      <c r="AE10" s="50"/>
      <c r="AF10" s="50"/>
      <c r="AG10" s="50"/>
      <c r="AH10" s="50"/>
      <c r="AI10" s="50"/>
      <c r="AJ10" s="50"/>
      <c r="AK10" s="2"/>
      <c r="AL10" s="50">
        <f>データ!V6</f>
        <v>274</v>
      </c>
      <c r="AM10" s="50"/>
      <c r="AN10" s="50"/>
      <c r="AO10" s="50"/>
      <c r="AP10" s="50"/>
      <c r="AQ10" s="50"/>
      <c r="AR10" s="50"/>
      <c r="AS10" s="50"/>
      <c r="AT10" s="45">
        <f>データ!W6</f>
        <v>0.03</v>
      </c>
      <c r="AU10" s="45"/>
      <c r="AV10" s="45"/>
      <c r="AW10" s="45"/>
      <c r="AX10" s="45"/>
      <c r="AY10" s="45"/>
      <c r="AZ10" s="45"/>
      <c r="BA10" s="45"/>
      <c r="BB10" s="45">
        <f>データ!X6</f>
        <v>9133.33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55</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322067</v>
      </c>
      <c r="D6" s="33">
        <f t="shared" si="3"/>
        <v>47</v>
      </c>
      <c r="E6" s="33">
        <f t="shared" si="3"/>
        <v>18</v>
      </c>
      <c r="F6" s="33">
        <f t="shared" si="3"/>
        <v>1</v>
      </c>
      <c r="G6" s="33">
        <f t="shared" si="3"/>
        <v>0</v>
      </c>
      <c r="H6" s="33" t="str">
        <f t="shared" si="3"/>
        <v>島根県　安来市</v>
      </c>
      <c r="I6" s="33" t="str">
        <f t="shared" si="3"/>
        <v>法非適用</v>
      </c>
      <c r="J6" s="33" t="str">
        <f t="shared" si="3"/>
        <v>下水道事業</v>
      </c>
      <c r="K6" s="33" t="str">
        <f t="shared" si="3"/>
        <v>個別排水処理</v>
      </c>
      <c r="L6" s="33" t="str">
        <f t="shared" si="3"/>
        <v>L2</v>
      </c>
      <c r="M6" s="33">
        <f t="shared" si="3"/>
        <v>0</v>
      </c>
      <c r="N6" s="34" t="str">
        <f t="shared" si="3"/>
        <v>-</v>
      </c>
      <c r="O6" s="34" t="str">
        <f t="shared" si="3"/>
        <v>該当数値なし</v>
      </c>
      <c r="P6" s="34">
        <f t="shared" si="3"/>
        <v>0.69</v>
      </c>
      <c r="Q6" s="34">
        <f t="shared" si="3"/>
        <v>100</v>
      </c>
      <c r="R6" s="34">
        <f t="shared" si="3"/>
        <v>3344</v>
      </c>
      <c r="S6" s="34">
        <f t="shared" si="3"/>
        <v>39935</v>
      </c>
      <c r="T6" s="34">
        <f t="shared" si="3"/>
        <v>420.93</v>
      </c>
      <c r="U6" s="34">
        <f t="shared" si="3"/>
        <v>94.87</v>
      </c>
      <c r="V6" s="34">
        <f t="shared" si="3"/>
        <v>274</v>
      </c>
      <c r="W6" s="34">
        <f t="shared" si="3"/>
        <v>0.03</v>
      </c>
      <c r="X6" s="34">
        <f t="shared" si="3"/>
        <v>9133.33</v>
      </c>
      <c r="Y6" s="35">
        <f>IF(Y7="",NA(),Y7)</f>
        <v>68.86</v>
      </c>
      <c r="Z6" s="35">
        <f t="shared" ref="Z6:AH6" si="4">IF(Z7="",NA(),Z7)</f>
        <v>66.55</v>
      </c>
      <c r="AA6" s="35">
        <f t="shared" si="4"/>
        <v>65.06</v>
      </c>
      <c r="AB6" s="35">
        <f t="shared" si="4"/>
        <v>68.31</v>
      </c>
      <c r="AC6" s="35">
        <f t="shared" si="4"/>
        <v>84.69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1026.8800000000001</v>
      </c>
      <c r="BG6" s="35">
        <f t="shared" ref="BG6:BO6" si="7">IF(BG7="",NA(),BG7)</f>
        <v>1061.69</v>
      </c>
      <c r="BH6" s="35">
        <f t="shared" si="7"/>
        <v>1026.47</v>
      </c>
      <c r="BI6" s="35">
        <f t="shared" si="7"/>
        <v>938.5</v>
      </c>
      <c r="BJ6" s="35">
        <f t="shared" si="7"/>
        <v>943.12</v>
      </c>
      <c r="BK6" s="35">
        <f t="shared" si="7"/>
        <v>825.66</v>
      </c>
      <c r="BL6" s="35">
        <f t="shared" si="7"/>
        <v>799.41</v>
      </c>
      <c r="BM6" s="35">
        <f t="shared" si="7"/>
        <v>701.33</v>
      </c>
      <c r="BN6" s="35">
        <f t="shared" si="7"/>
        <v>663.76</v>
      </c>
      <c r="BO6" s="35">
        <f t="shared" si="7"/>
        <v>566.35</v>
      </c>
      <c r="BP6" s="34" t="str">
        <f>IF(BP7="","",IF(BP7="-","【-】","【"&amp;SUBSTITUTE(TEXT(BP7,"#,##0.00"),"-","△")&amp;"】"))</f>
        <v>【559.52】</v>
      </c>
      <c r="BQ6" s="35">
        <f>IF(BQ7="",NA(),BQ7)</f>
        <v>55.1</v>
      </c>
      <c r="BR6" s="35">
        <f t="shared" ref="BR6:BZ6" si="8">IF(BR7="",NA(),BR7)</f>
        <v>50.85</v>
      </c>
      <c r="BS6" s="35">
        <f t="shared" si="8"/>
        <v>48.08</v>
      </c>
      <c r="BT6" s="35">
        <f t="shared" si="8"/>
        <v>45.49</v>
      </c>
      <c r="BU6" s="35">
        <f t="shared" si="8"/>
        <v>69.86</v>
      </c>
      <c r="BV6" s="35">
        <f t="shared" si="8"/>
        <v>53.57</v>
      </c>
      <c r="BW6" s="35">
        <f t="shared" si="8"/>
        <v>51.57</v>
      </c>
      <c r="BX6" s="35">
        <f t="shared" si="8"/>
        <v>53.48</v>
      </c>
      <c r="BY6" s="35">
        <f t="shared" si="8"/>
        <v>53.76</v>
      </c>
      <c r="BZ6" s="35">
        <f t="shared" si="8"/>
        <v>52.27</v>
      </c>
      <c r="CA6" s="34" t="str">
        <f>IF(CA7="","",IF(CA7="-","【-】","【"&amp;SUBSTITUTE(TEXT(CA7,"#,##0.00"),"-","△")&amp;"】"))</f>
        <v>【52.20】</v>
      </c>
      <c r="CB6" s="35">
        <f>IF(CB7="",NA(),CB7)</f>
        <v>339.25</v>
      </c>
      <c r="CC6" s="35">
        <f t="shared" ref="CC6:CK6" si="9">IF(CC7="",NA(),CC7)</f>
        <v>358.17</v>
      </c>
      <c r="CD6" s="35">
        <f t="shared" si="9"/>
        <v>388.53</v>
      </c>
      <c r="CE6" s="35">
        <f t="shared" si="9"/>
        <v>413.44</v>
      </c>
      <c r="CF6" s="35">
        <f t="shared" si="9"/>
        <v>270.14</v>
      </c>
      <c r="CG6" s="35">
        <f t="shared" si="9"/>
        <v>275.01</v>
      </c>
      <c r="CH6" s="35">
        <f t="shared" si="9"/>
        <v>282.5</v>
      </c>
      <c r="CI6" s="35">
        <f t="shared" si="9"/>
        <v>277.29000000000002</v>
      </c>
      <c r="CJ6" s="35">
        <f t="shared" si="9"/>
        <v>275.25</v>
      </c>
      <c r="CK6" s="35">
        <f t="shared" si="9"/>
        <v>291.01</v>
      </c>
      <c r="CL6" s="34" t="str">
        <f>IF(CL7="","",IF(CL7="-","【-】","【"&amp;SUBSTITUTE(TEXT(CL7,"#,##0.00"),"-","△")&amp;"】"))</f>
        <v>【295.20】</v>
      </c>
      <c r="CM6" s="35">
        <f>IF(CM7="",NA(),CM7)</f>
        <v>48.44</v>
      </c>
      <c r="CN6" s="35">
        <f t="shared" ref="CN6:CV6" si="10">IF(CN7="",NA(),CN7)</f>
        <v>46.09</v>
      </c>
      <c r="CO6" s="35">
        <f t="shared" si="10"/>
        <v>44.53</v>
      </c>
      <c r="CP6" s="35">
        <f t="shared" si="10"/>
        <v>44.53</v>
      </c>
      <c r="CQ6" s="35">
        <f t="shared" si="10"/>
        <v>43.75</v>
      </c>
      <c r="CR6" s="35">
        <f t="shared" si="10"/>
        <v>45.33</v>
      </c>
      <c r="CS6" s="35">
        <f t="shared" si="10"/>
        <v>48.69</v>
      </c>
      <c r="CT6" s="35">
        <f t="shared" si="10"/>
        <v>52.52</v>
      </c>
      <c r="CU6" s="35">
        <f t="shared" si="10"/>
        <v>54.14</v>
      </c>
      <c r="CV6" s="35">
        <f t="shared" si="10"/>
        <v>132.99</v>
      </c>
      <c r="CW6" s="34" t="str">
        <f>IF(CW7="","",IF(CW7="-","【-】","【"&amp;SUBSTITUTE(TEXT(CW7,"#,##0.00"),"-","△")&amp;"】"))</f>
        <v>【122.90】</v>
      </c>
      <c r="CX6" s="35">
        <f>IF(CX7="",NA(),CX7)</f>
        <v>93.56</v>
      </c>
      <c r="CY6" s="35">
        <f t="shared" ref="CY6:DG6" si="11">IF(CY7="",NA(),CY7)</f>
        <v>94.41</v>
      </c>
      <c r="CZ6" s="35">
        <f t="shared" si="11"/>
        <v>93.75</v>
      </c>
      <c r="DA6" s="35">
        <f t="shared" si="11"/>
        <v>93.68</v>
      </c>
      <c r="DB6" s="35">
        <f t="shared" si="11"/>
        <v>94.89</v>
      </c>
      <c r="DC6" s="35">
        <f t="shared" si="11"/>
        <v>87.3</v>
      </c>
      <c r="DD6" s="35">
        <f t="shared" si="11"/>
        <v>87.42</v>
      </c>
      <c r="DE6" s="35">
        <f t="shared" si="11"/>
        <v>84.94</v>
      </c>
      <c r="DF6" s="35">
        <f t="shared" si="11"/>
        <v>84.69</v>
      </c>
      <c r="DG6" s="35">
        <f t="shared" si="11"/>
        <v>82.94</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322067</v>
      </c>
      <c r="D7" s="37">
        <v>47</v>
      </c>
      <c r="E7" s="37">
        <v>18</v>
      </c>
      <c r="F7" s="37">
        <v>1</v>
      </c>
      <c r="G7" s="37">
        <v>0</v>
      </c>
      <c r="H7" s="37" t="s">
        <v>109</v>
      </c>
      <c r="I7" s="37" t="s">
        <v>110</v>
      </c>
      <c r="J7" s="37" t="s">
        <v>111</v>
      </c>
      <c r="K7" s="37" t="s">
        <v>112</v>
      </c>
      <c r="L7" s="37" t="s">
        <v>113</v>
      </c>
      <c r="M7" s="37"/>
      <c r="N7" s="38" t="s">
        <v>114</v>
      </c>
      <c r="O7" s="38" t="s">
        <v>115</v>
      </c>
      <c r="P7" s="38">
        <v>0.69</v>
      </c>
      <c r="Q7" s="38">
        <v>100</v>
      </c>
      <c r="R7" s="38">
        <v>3344</v>
      </c>
      <c r="S7" s="38">
        <v>39935</v>
      </c>
      <c r="T7" s="38">
        <v>420.93</v>
      </c>
      <c r="U7" s="38">
        <v>94.87</v>
      </c>
      <c r="V7" s="38">
        <v>274</v>
      </c>
      <c r="W7" s="38">
        <v>0.03</v>
      </c>
      <c r="X7" s="38">
        <v>9133.33</v>
      </c>
      <c r="Y7" s="38">
        <v>68.86</v>
      </c>
      <c r="Z7" s="38">
        <v>66.55</v>
      </c>
      <c r="AA7" s="38">
        <v>65.06</v>
      </c>
      <c r="AB7" s="38">
        <v>68.31</v>
      </c>
      <c r="AC7" s="38">
        <v>84.69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1026.8800000000001</v>
      </c>
      <c r="BG7" s="38">
        <v>1061.69</v>
      </c>
      <c r="BH7" s="38">
        <v>1026.47</v>
      </c>
      <c r="BI7" s="38">
        <v>938.5</v>
      </c>
      <c r="BJ7" s="38">
        <v>943.12</v>
      </c>
      <c r="BK7" s="38">
        <v>825.66</v>
      </c>
      <c r="BL7" s="38">
        <v>799.41</v>
      </c>
      <c r="BM7" s="38">
        <v>701.33</v>
      </c>
      <c r="BN7" s="38">
        <v>663.76</v>
      </c>
      <c r="BO7" s="38">
        <v>566.35</v>
      </c>
      <c r="BP7" s="38">
        <v>559.52</v>
      </c>
      <c r="BQ7" s="38">
        <v>55.1</v>
      </c>
      <c r="BR7" s="38">
        <v>50.85</v>
      </c>
      <c r="BS7" s="38">
        <v>48.08</v>
      </c>
      <c r="BT7" s="38">
        <v>45.49</v>
      </c>
      <c r="BU7" s="38">
        <v>69.86</v>
      </c>
      <c r="BV7" s="38">
        <v>53.57</v>
      </c>
      <c r="BW7" s="38">
        <v>51.57</v>
      </c>
      <c r="BX7" s="38">
        <v>53.48</v>
      </c>
      <c r="BY7" s="38">
        <v>53.76</v>
      </c>
      <c r="BZ7" s="38">
        <v>52.27</v>
      </c>
      <c r="CA7" s="38">
        <v>52.2</v>
      </c>
      <c r="CB7" s="38">
        <v>339.25</v>
      </c>
      <c r="CC7" s="38">
        <v>358.17</v>
      </c>
      <c r="CD7" s="38">
        <v>388.53</v>
      </c>
      <c r="CE7" s="38">
        <v>413.44</v>
      </c>
      <c r="CF7" s="38">
        <v>270.14</v>
      </c>
      <c r="CG7" s="38">
        <v>275.01</v>
      </c>
      <c r="CH7" s="38">
        <v>282.5</v>
      </c>
      <c r="CI7" s="38">
        <v>277.29000000000002</v>
      </c>
      <c r="CJ7" s="38">
        <v>275.25</v>
      </c>
      <c r="CK7" s="38">
        <v>291.01</v>
      </c>
      <c r="CL7" s="38">
        <v>295.2</v>
      </c>
      <c r="CM7" s="38">
        <v>48.44</v>
      </c>
      <c r="CN7" s="38">
        <v>46.09</v>
      </c>
      <c r="CO7" s="38">
        <v>44.53</v>
      </c>
      <c r="CP7" s="38">
        <v>44.53</v>
      </c>
      <c r="CQ7" s="38">
        <v>43.75</v>
      </c>
      <c r="CR7" s="38">
        <v>45.33</v>
      </c>
      <c r="CS7" s="38">
        <v>48.69</v>
      </c>
      <c r="CT7" s="38">
        <v>52.52</v>
      </c>
      <c r="CU7" s="38">
        <v>54.14</v>
      </c>
      <c r="CV7" s="38">
        <v>132.99</v>
      </c>
      <c r="CW7" s="38">
        <v>122.9</v>
      </c>
      <c r="CX7" s="38">
        <v>93.56</v>
      </c>
      <c r="CY7" s="38">
        <v>94.41</v>
      </c>
      <c r="CZ7" s="38">
        <v>93.75</v>
      </c>
      <c r="DA7" s="38">
        <v>93.68</v>
      </c>
      <c r="DB7" s="38">
        <v>94.89</v>
      </c>
      <c r="DC7" s="38">
        <v>87.3</v>
      </c>
      <c r="DD7" s="38">
        <v>87.42</v>
      </c>
      <c r="DE7" s="38">
        <v>84.94</v>
      </c>
      <c r="DF7" s="38">
        <v>84.69</v>
      </c>
      <c r="DG7" s="38">
        <v>82.94</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2018-01-26T04:21:58Z</cp:lastPrinted>
  <dcterms:created xsi:type="dcterms:W3CDTF">2017-12-25T02:43:55Z</dcterms:created>
  <dcterms:modified xsi:type="dcterms:W3CDTF">2018-03-02T07:50:15Z</dcterms:modified>
  <cp:category/>
</cp:coreProperties>
</file>