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u-files018\市職員\上下水道部\下水道課\管理\公営企業関連\4.経営比較分析\180125経営比較分析表（H28決算）\"/>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I10"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<sst xmlns="http://schemas.openxmlformats.org/spreadsheetml/2006/main" count="240" uniqueCount="125">
  <si>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</si>
  <si>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</si>
  <si>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</si>
  <si>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</si>
  <si>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</si>
  <si>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</si>
  <si>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</si>
  <si>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</si>
  <si>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</si>
  <si>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</si>
  <si>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</si>
  <si>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</si>
  <si>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</si>
  <si>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</si>
  <si>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</si>
  <si>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</si>
  <si>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</si>
  <si>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</si>
  <si>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</si>
  <si>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</si>
  <si>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</si>
  <si>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</si>
  <si>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</si>
  <si>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</si>
  <si>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</si>
  <si>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</si>
  <si>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</si>
  <si>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</si>
  <si>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</si>
  <si>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</si>
  <si>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</si>
  <si>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</si>
  <si>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</si>
  <si>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</si>
  <si>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</si>
  <si>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</si>
  <si>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</si>
  <si>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</si>
  <si>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</si>
  <si>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</si>
  <si>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</si>
  <si>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</si>
  <si>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</si>
  <si>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</si>
  <si>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</si>
  <si>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</si>
  <si>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</si>
  <si>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</si>
  <si>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</si>
  <si>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</si>
  <si>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</si>
  <si>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</si>
  <si>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</si>
  <si>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</si>
  <si>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</si>
  <si>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</si>
  <si>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</si>
  <si>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</si>
  <si>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</si>
  <si>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</si>
  <si>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</si>
  <si>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</si>
  <si>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</si>
  <si>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</si>
  <si>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</si>
  <si>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</si>
  <si>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</si>
  <si>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</si>
  <si>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</si>
  <si>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</si>
  <si>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</si>
  <si>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</si>
  <si>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</si>
  <si>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</si>
  <si>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</si>
  <si>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</si>
  <si>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</si>
  <si>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</si>
  <si>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</si>
  <si>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</si>
  <si>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</si>
  <si>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</si>
  <si>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</si>
  <si>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</si>
  <si>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</si>
  <si>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</si>
  <si>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</si>
  <si>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</si>
  <si>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</si>
  <si>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</si>
  <si>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</si>
  <si>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</si>
  <si>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</si>
  <si>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</si>
  <si>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</si>
  <si>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</si>
  <si>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</si>
  <si>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</si>
  <si>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</si>
  <si>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</si>
  <si>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</si>
  <si>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</si>
  <si>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</si>
  <si>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</si>
  <si>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</si>
  <si>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</si>
  <si>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</si>
  <si>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</si>
  <si>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</si>
  <si>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島根県　安来市</t>
  </si>
  <si>
    <t>法非適用</t>
  </si>
  <si>
    <t>下水道事業</t>
  </si>
  <si>
    <t>小規模集合排水処理</t>
  </si>
  <si>
    <t>I3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</si>
  <si>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</si>
  <si>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</si>
  <si>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</si>
  <si>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</si>
  <si>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</si>
  <si>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</si>
  <si>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</si>
  <si>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</si>
  <si>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・今現在は管渠の破損等の状況には至っていない。
・供用開始から12～13年と比較的新しいため、現状では老朽化による影響は発生していないが、今後は長寿命化に向けた取組を検討していく必要がある。</t>
    <rPh sb="1" eb="4">
      <t>イマゲンザイ</t>
    </rPh>
    <rPh sb="5" eb="7">
      <t>カンキョ</t>
    </rPh>
    <rPh sb="8" eb="10">
      <t>ハソン</t>
    </rPh>
    <rPh sb="10" eb="11">
      <t>トウ</t>
    </rPh>
    <rPh sb="12" eb="14">
      <t>ジョウキョウ</t>
    </rPh>
    <rPh sb="16" eb="17">
      <t>イタ</t>
    </rPh>
    <rPh sb="25" eb="29">
      <t>キョウヨウカイシ</t>
    </rPh>
    <rPh sb="36" eb="37">
      <t>ネン</t>
    </rPh>
    <rPh sb="38" eb="41">
      <t>ヒカクテキ</t>
    </rPh>
    <rPh sb="41" eb="42">
      <t>アタラ</t>
    </rPh>
    <rPh sb="47" eb="49">
      <t>ゲンジョウ</t>
    </rPh>
    <rPh sb="51" eb="54">
      <t>ロウキュウカ</t>
    </rPh>
    <rPh sb="57" eb="59">
      <t>エイキョウ</t>
    </rPh>
    <rPh sb="60" eb="62">
      <t>ハッセイ</t>
    </rPh>
    <rPh sb="69" eb="71">
      <t>コンゴ</t>
    </rPh>
    <rPh sb="72" eb="76">
      <t>チョウジュミョウカ</t>
    </rPh>
    <rPh sb="77" eb="78">
      <t>ム</t>
    </rPh>
    <rPh sb="80" eb="82">
      <t>トリクミ</t>
    </rPh>
    <rPh sb="83" eb="85">
      <t>ケントウ</t>
    </rPh>
    <rPh sb="89" eb="91">
      <t>ヒツヨウ</t>
    </rPh>
    <phoneticPr fontId="4"/>
  </si>
  <si>
    <t>・事業規模が小さく効率的な運営が困難なため、他事業への転換等抜本的な改革も検討する必要がある。
・将来的に有収水量の大幅な増加は見込めないため、維持管理費の節減や料金体系の見直しにより経営の健全化を図っていく必要がある。
・企業会計化への取組を進め、経営・資産状況を的確に把握し適切な経営戦略に向けた取組をしていく必要がある。</t>
    <rPh sb="49" eb="52">
      <t>ショウライテキ</t>
    </rPh>
    <rPh sb="53" eb="55">
      <t>ユウシュウ</t>
    </rPh>
    <rPh sb="55" eb="57">
      <t>スイリョウ</t>
    </rPh>
    <rPh sb="58" eb="60">
      <t>オオハバ</t>
    </rPh>
    <rPh sb="61" eb="63">
      <t>ゾウカ</t>
    </rPh>
    <rPh sb="64" eb="66">
      <t>ミコ</t>
    </rPh>
    <rPh sb="72" eb="74">
      <t>イジ</t>
    </rPh>
    <rPh sb="74" eb="77">
      <t>カンリヒ</t>
    </rPh>
    <rPh sb="78" eb="80">
      <t>セツゲン</t>
    </rPh>
    <rPh sb="112" eb="114">
      <t>キギョウ</t>
    </rPh>
    <rPh sb="114" eb="116">
      <t>カイケイ</t>
    </rPh>
    <rPh sb="116" eb="117">
      <t>カ</t>
    </rPh>
    <rPh sb="119" eb="121">
      <t>トリクミ</t>
    </rPh>
    <rPh sb="122" eb="123">
      <t>スス</t>
    </rPh>
    <rPh sb="125" eb="127">
      <t>ケイエイ</t>
    </rPh>
    <rPh sb="128" eb="130">
      <t>シサン</t>
    </rPh>
    <rPh sb="130" eb="132">
      <t>ジョウキョウ</t>
    </rPh>
    <rPh sb="133" eb="135">
      <t>テキカク</t>
    </rPh>
    <rPh sb="136" eb="138">
      <t>ハアク</t>
    </rPh>
    <rPh sb="139" eb="141">
      <t>テキセツ</t>
    </rPh>
    <rPh sb="142" eb="144">
      <t>ケイエイ</t>
    </rPh>
    <rPh sb="144" eb="146">
      <t>センリャク</t>
    </rPh>
    <rPh sb="147" eb="148">
      <t>ム</t>
    </rPh>
    <rPh sb="150" eb="152">
      <t>トリクミ</t>
    </rPh>
    <rPh sb="157" eb="159">
      <t>ヒツヨウ</t>
    </rPh>
    <phoneticPr fontId="4"/>
  </si>
  <si>
    <t>・収益的収支比率が100％を大きく割り込んでいるのは企業債償還の影響によるものであり、自主財源のみでは経営が成り立たず一般会計からの繰入金に頼らざるをえない状況にある。
・人口減少の影響から使用料収入が減少してきており、汚水処理費用を充分に賄えていない状況にある。
・28年度には繰入基準の適正計上に取り組み、汚水処理原価の低減につなげた。
・事業完了しており、企業債残高は減少傾向にある。</t>
    <rPh sb="1" eb="4">
      <t>シュウエキテキ</t>
    </rPh>
    <rPh sb="14" eb="15">
      <t>オオ</t>
    </rPh>
    <rPh sb="26" eb="28">
      <t>キギョウ</t>
    </rPh>
    <rPh sb="28" eb="29">
      <t>サイ</t>
    </rPh>
    <rPh sb="29" eb="31">
      <t>ショウカン</t>
    </rPh>
    <rPh sb="32" eb="34">
      <t>エイキョウ</t>
    </rPh>
    <rPh sb="43" eb="45">
      <t>ジシュ</t>
    </rPh>
    <rPh sb="45" eb="47">
      <t>ザイゲン</t>
    </rPh>
    <rPh sb="51" eb="53">
      <t>ケイエイ</t>
    </rPh>
    <rPh sb="54" eb="55">
      <t>ナ</t>
    </rPh>
    <rPh sb="56" eb="57">
      <t>タ</t>
    </rPh>
    <rPh sb="59" eb="61">
      <t>イッパン</t>
    </rPh>
    <rPh sb="61" eb="63">
      <t>カイケイ</t>
    </rPh>
    <rPh sb="66" eb="68">
      <t>クリイレ</t>
    </rPh>
    <rPh sb="68" eb="69">
      <t>キン</t>
    </rPh>
    <rPh sb="70" eb="71">
      <t>タヨ</t>
    </rPh>
    <rPh sb="78" eb="80">
      <t>ジョウキョウ</t>
    </rPh>
    <rPh sb="86" eb="88">
      <t>ジンコウ</t>
    </rPh>
    <rPh sb="88" eb="90">
      <t>ゲンショウ</t>
    </rPh>
    <rPh sb="91" eb="93">
      <t>エイキョウ</t>
    </rPh>
    <rPh sb="95" eb="98">
      <t>シヨウリョウ</t>
    </rPh>
    <rPh sb="98" eb="100">
      <t>シュウニュウ</t>
    </rPh>
    <rPh sb="101" eb="103">
      <t>ゲンショウ</t>
    </rPh>
    <rPh sb="110" eb="112">
      <t>オスイ</t>
    </rPh>
    <rPh sb="112" eb="114">
      <t>ショリ</t>
    </rPh>
    <rPh sb="114" eb="116">
      <t>ヒヨウ</t>
    </rPh>
    <rPh sb="117" eb="119">
      <t>ジュウブン</t>
    </rPh>
    <rPh sb="120" eb="121">
      <t>マカナ</t>
    </rPh>
    <rPh sb="126" eb="128">
      <t>ジョウキョウ</t>
    </rPh>
    <rPh sb="181" eb="183">
      <t>キギョウ</t>
    </rPh>
    <rPh sb="183" eb="184">
      <t>サイ</t>
    </rPh>
    <rPh sb="184" eb="186">
      <t>ザンダカ</t>
    </rPh>
    <rPh sb="187" eb="189">
      <t>ゲンショウ</t>
    </rPh>
    <rPh sb="189" eb="191">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</si>
</sst>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F90-41ED-881C-3A0850A2E38B}"/>
            </c:ext>
          </c:extLst>
        </c:ser>
        <c:dLbls>
          <c:showLegendKey val="0"/>
          <c:showVal val="0"/>
          <c:showCatName val="0"/>
          <c:showSerName val="0"/>
          <c:showPercent val="0"/>
          <c:showBubbleSize val="0"/>
        </c:dLbls>
        <c:gapWidth val="150"/>
        <c:axId val="100169984"/>
        <c:axId val="10023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formatCode="#,##0.00;&quot;△&quot;#,##0.00;&quot;-&quot;">
                  <c:v>0.51</c:v>
                </c:pt>
                <c:pt idx="4">
                  <c:v>0</c:v>
                </c:pt>
              </c:numCache>
            </c:numRef>
          </c:val>
          <c:smooth val="0"/>
          <c:extLst>
            <c:ext xmlns:c16="http://schemas.microsoft.com/office/drawing/2014/chart" uri="{C3380CC4-5D6E-409C-BE32-E72D297353CC}">
              <c16:uniqueId val="{00000001-4F90-41ED-881C-3A0850A2E38B}"/>
            </c:ext>
          </c:extLst>
        </c:ser>
        <c:dLbls>
          <c:showLegendKey val="0"/>
          <c:showVal val="0"/>
          <c:showCatName val="0"/>
          <c:showSerName val="0"/>
          <c:showPercent val="0"/>
          <c:showBubbleSize val="0"/>
        </c:dLbls>
        <c:marker val="1"/>
        <c:smooth val="0"/>
        <c:axId val="100169984"/>
        <c:axId val="100237696"/>
      </c:lineChart>
      <c:dateAx>
        <c:axId val="100169984"/>
        <c:scaling>
          <c:orientation val="minMax"/>
        </c:scaling>
        <c:delete val="1"/>
        <c:axPos val="b"/>
        <c:numFmt formatCode="ge" sourceLinked="1"/>
        <c:majorTickMark val="none"/>
        <c:minorTickMark val="none"/>
        <c:tickLblPos val="none"/>
        <c:crossAx val="100237696"/>
        <c:crosses val="autoZero"/>
        <c:auto val="1"/>
        <c:lblOffset val="100"/>
        <c:baseTimeUnit val="years"/>
      </c:dateAx>
      <c:valAx>
        <c:axId val="10023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6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36.840000000000003</c:v>
                </c:pt>
                <c:pt idx="1">
                  <c:v>36.840000000000003</c:v>
                </c:pt>
                <c:pt idx="2">
                  <c:v>34.21</c:v>
                </c:pt>
                <c:pt idx="3">
                  <c:v>34.21</c:v>
                </c:pt>
                <c:pt idx="4">
                  <c:v>31.58</c:v>
                </c:pt>
              </c:numCache>
            </c:numRef>
          </c:val>
          <c:extLst>
            <c:ext xmlns:c16="http://schemas.microsoft.com/office/drawing/2014/chart" uri="{C3380CC4-5D6E-409C-BE32-E72D297353CC}">
              <c16:uniqueId val="{00000000-8052-40DF-B693-275148F7A51D}"/>
            </c:ext>
          </c:extLst>
        </c:ser>
        <c:dLbls>
          <c:showLegendKey val="0"/>
          <c:showVal val="0"/>
          <c:showCatName val="0"/>
          <c:showSerName val="0"/>
          <c:showPercent val="0"/>
          <c:showBubbleSize val="0"/>
        </c:dLbls>
        <c:gapWidth val="150"/>
        <c:axId val="118869376"/>
        <c:axId val="11887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39.119999999999997</c:v>
                </c:pt>
                <c:pt idx="1">
                  <c:v>41.24</c:v>
                </c:pt>
                <c:pt idx="2">
                  <c:v>43.1</c:v>
                </c:pt>
                <c:pt idx="3">
                  <c:v>40.96</c:v>
                </c:pt>
                <c:pt idx="4">
                  <c:v>39.450000000000003</c:v>
                </c:pt>
              </c:numCache>
            </c:numRef>
          </c:val>
          <c:smooth val="0"/>
          <c:extLst>
            <c:ext xmlns:c16="http://schemas.microsoft.com/office/drawing/2014/chart" uri="{C3380CC4-5D6E-409C-BE32-E72D297353CC}">
              <c16:uniqueId val="{00000001-8052-40DF-B693-275148F7A51D}"/>
            </c:ext>
          </c:extLst>
        </c:ser>
        <c:dLbls>
          <c:showLegendKey val="0"/>
          <c:showVal val="0"/>
          <c:showCatName val="0"/>
          <c:showSerName val="0"/>
          <c:showPercent val="0"/>
          <c:showBubbleSize val="0"/>
        </c:dLbls>
        <c:marker val="1"/>
        <c:smooth val="0"/>
        <c:axId val="118869376"/>
        <c:axId val="118871552"/>
      </c:lineChart>
      <c:dateAx>
        <c:axId val="118869376"/>
        <c:scaling>
          <c:orientation val="minMax"/>
        </c:scaling>
        <c:delete val="1"/>
        <c:axPos val="b"/>
        <c:numFmt formatCode="ge" sourceLinked="1"/>
        <c:majorTickMark val="none"/>
        <c:minorTickMark val="none"/>
        <c:tickLblPos val="none"/>
        <c:crossAx val="118871552"/>
        <c:crosses val="autoZero"/>
        <c:auto val="1"/>
        <c:lblOffset val="100"/>
        <c:baseTimeUnit val="years"/>
      </c:dateAx>
      <c:valAx>
        <c:axId val="11887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6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88.64</c:v>
                </c:pt>
                <c:pt idx="1">
                  <c:v>87.36</c:v>
                </c:pt>
                <c:pt idx="2">
                  <c:v>86.75</c:v>
                </c:pt>
                <c:pt idx="3">
                  <c:v>86.42</c:v>
                </c:pt>
                <c:pt idx="4">
                  <c:v>88.31</c:v>
                </c:pt>
              </c:numCache>
            </c:numRef>
          </c:val>
          <c:extLst>
            <c:ext xmlns:c16="http://schemas.microsoft.com/office/drawing/2014/chart" uri="{C3380CC4-5D6E-409C-BE32-E72D297353CC}">
              <c16:uniqueId val="{00000000-BFB0-4939-B9DD-D5D7BF197116}"/>
            </c:ext>
          </c:extLst>
        </c:ser>
        <c:dLbls>
          <c:showLegendKey val="0"/>
          <c:showVal val="0"/>
          <c:showCatName val="0"/>
          <c:showSerName val="0"/>
          <c:showPercent val="0"/>
          <c:showBubbleSize val="0"/>
        </c:dLbls>
        <c:gapWidth val="150"/>
        <c:axId val="118909952"/>
        <c:axId val="11891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87.79</c:v>
                </c:pt>
                <c:pt idx="1">
                  <c:v>88.34</c:v>
                </c:pt>
                <c:pt idx="2">
                  <c:v>88.02</c:v>
                </c:pt>
                <c:pt idx="3">
                  <c:v>90.64</c:v>
                </c:pt>
                <c:pt idx="4">
                  <c:v>90.48</c:v>
                </c:pt>
              </c:numCache>
            </c:numRef>
          </c:val>
          <c:smooth val="0"/>
          <c:extLst>
            <c:ext xmlns:c16="http://schemas.microsoft.com/office/drawing/2014/chart" uri="{C3380CC4-5D6E-409C-BE32-E72D297353CC}">
              <c16:uniqueId val="{00000001-BFB0-4939-B9DD-D5D7BF197116}"/>
            </c:ext>
          </c:extLst>
        </c:ser>
        <c:dLbls>
          <c:showLegendKey val="0"/>
          <c:showVal val="0"/>
          <c:showCatName val="0"/>
          <c:showSerName val="0"/>
          <c:showPercent val="0"/>
          <c:showBubbleSize val="0"/>
        </c:dLbls>
        <c:marker val="1"/>
        <c:smooth val="0"/>
        <c:axId val="118909952"/>
        <c:axId val="118912128"/>
      </c:lineChart>
      <c:dateAx>
        <c:axId val="118909952"/>
        <c:scaling>
          <c:orientation val="minMax"/>
        </c:scaling>
        <c:delete val="1"/>
        <c:axPos val="b"/>
        <c:numFmt formatCode="ge" sourceLinked="1"/>
        <c:majorTickMark val="none"/>
        <c:minorTickMark val="none"/>
        <c:tickLblPos val="none"/>
        <c:crossAx val="118912128"/>
        <c:crosses val="autoZero"/>
        <c:auto val="1"/>
        <c:lblOffset val="100"/>
        <c:baseTimeUnit val="years"/>
      </c:dateAx>
      <c:valAx>
        <c:axId val="11891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0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39.909999999999997</c:v>
                </c:pt>
                <c:pt idx="1">
                  <c:v>39.04</c:v>
                </c:pt>
                <c:pt idx="2">
                  <c:v>33.54</c:v>
                </c:pt>
                <c:pt idx="3">
                  <c:v>32.93</c:v>
                </c:pt>
                <c:pt idx="4">
                  <c:v>41.55</c:v>
                </c:pt>
              </c:numCache>
            </c:numRef>
          </c:val>
          <c:extLst>
            <c:ext xmlns:c16="http://schemas.microsoft.com/office/drawing/2014/chart" uri="{C3380CC4-5D6E-409C-BE32-E72D297353CC}">
              <c16:uniqueId val="{00000000-F870-45A5-A894-D24837DC4B9E}"/>
            </c:ext>
          </c:extLst>
        </c:ser>
        <c:dLbls>
          <c:showLegendKey val="0"/>
          <c:showVal val="0"/>
          <c:showCatName val="0"/>
          <c:showSerName val="0"/>
          <c:showPercent val="0"/>
          <c:showBubbleSize val="0"/>
        </c:dLbls>
        <c:gapWidth val="150"/>
        <c:axId val="100247424"/>
        <c:axId val="10025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70-45A5-A894-D24837DC4B9E}"/>
            </c:ext>
          </c:extLst>
        </c:ser>
        <c:dLbls>
          <c:showLegendKey val="0"/>
          <c:showVal val="0"/>
          <c:showCatName val="0"/>
          <c:showSerName val="0"/>
          <c:showPercent val="0"/>
          <c:showBubbleSize val="0"/>
        </c:dLbls>
        <c:marker val="1"/>
        <c:smooth val="0"/>
        <c:axId val="100247424"/>
        <c:axId val="100253696"/>
      </c:lineChart>
      <c:dateAx>
        <c:axId val="100247424"/>
        <c:scaling>
          <c:orientation val="minMax"/>
        </c:scaling>
        <c:delete val="1"/>
        <c:axPos val="b"/>
        <c:numFmt formatCode="ge" sourceLinked="1"/>
        <c:majorTickMark val="none"/>
        <c:minorTickMark val="none"/>
        <c:tickLblPos val="none"/>
        <c:crossAx val="100253696"/>
        <c:crosses val="autoZero"/>
        <c:auto val="1"/>
        <c:lblOffset val="100"/>
        <c:baseTimeUnit val="years"/>
      </c:dateAx>
      <c:valAx>
        <c:axId val="10025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4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129-4A6C-8594-EB0ACBFD7EFA}"/>
            </c:ext>
          </c:extLst>
        </c:ser>
        <c:dLbls>
          <c:showLegendKey val="0"/>
          <c:showVal val="0"/>
          <c:showCatName val="0"/>
          <c:showSerName val="0"/>
          <c:showPercent val="0"/>
          <c:showBubbleSize val="0"/>
        </c:dLbls>
        <c:gapWidth val="150"/>
        <c:axId val="100279808"/>
        <c:axId val="10028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29-4A6C-8594-EB0ACBFD7EFA}"/>
            </c:ext>
          </c:extLst>
        </c:ser>
        <c:dLbls>
          <c:showLegendKey val="0"/>
          <c:showVal val="0"/>
          <c:showCatName val="0"/>
          <c:showSerName val="0"/>
          <c:showPercent val="0"/>
          <c:showBubbleSize val="0"/>
        </c:dLbls>
        <c:marker val="1"/>
        <c:smooth val="0"/>
        <c:axId val="100279808"/>
        <c:axId val="100281728"/>
      </c:lineChart>
      <c:dateAx>
        <c:axId val="100279808"/>
        <c:scaling>
          <c:orientation val="minMax"/>
        </c:scaling>
        <c:delete val="1"/>
        <c:axPos val="b"/>
        <c:numFmt formatCode="ge" sourceLinked="1"/>
        <c:majorTickMark val="none"/>
        <c:minorTickMark val="none"/>
        <c:tickLblPos val="none"/>
        <c:crossAx val="100281728"/>
        <c:crosses val="autoZero"/>
        <c:auto val="1"/>
        <c:lblOffset val="100"/>
        <c:baseTimeUnit val="years"/>
      </c:dateAx>
      <c:valAx>
        <c:axId val="10028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7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AB-49EF-BBD3-50A2C029398C}"/>
            </c:ext>
          </c:extLst>
        </c:ser>
        <c:dLbls>
          <c:showLegendKey val="0"/>
          <c:showVal val="0"/>
          <c:showCatName val="0"/>
          <c:showSerName val="0"/>
          <c:showPercent val="0"/>
          <c:showBubbleSize val="0"/>
        </c:dLbls>
        <c:gapWidth val="150"/>
        <c:axId val="110032000"/>
        <c:axId val="11003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AB-49EF-BBD3-50A2C029398C}"/>
            </c:ext>
          </c:extLst>
        </c:ser>
        <c:dLbls>
          <c:showLegendKey val="0"/>
          <c:showVal val="0"/>
          <c:showCatName val="0"/>
          <c:showSerName val="0"/>
          <c:showPercent val="0"/>
          <c:showBubbleSize val="0"/>
        </c:dLbls>
        <c:marker val="1"/>
        <c:smooth val="0"/>
        <c:axId val="110032000"/>
        <c:axId val="110033920"/>
      </c:lineChart>
      <c:dateAx>
        <c:axId val="110032000"/>
        <c:scaling>
          <c:orientation val="minMax"/>
        </c:scaling>
        <c:delete val="1"/>
        <c:axPos val="b"/>
        <c:numFmt formatCode="ge" sourceLinked="1"/>
        <c:majorTickMark val="none"/>
        <c:minorTickMark val="none"/>
        <c:tickLblPos val="none"/>
        <c:crossAx val="110033920"/>
        <c:crosses val="autoZero"/>
        <c:auto val="1"/>
        <c:lblOffset val="100"/>
        <c:baseTimeUnit val="years"/>
      </c:dateAx>
      <c:valAx>
        <c:axId val="11003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3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EA-472F-B1EE-F786ADB3FD4C}"/>
            </c:ext>
          </c:extLst>
        </c:ser>
        <c:dLbls>
          <c:showLegendKey val="0"/>
          <c:showVal val="0"/>
          <c:showCatName val="0"/>
          <c:showSerName val="0"/>
          <c:showPercent val="0"/>
          <c:showBubbleSize val="0"/>
        </c:dLbls>
        <c:gapWidth val="150"/>
        <c:axId val="118314112"/>
        <c:axId val="11831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EA-472F-B1EE-F786ADB3FD4C}"/>
            </c:ext>
          </c:extLst>
        </c:ser>
        <c:dLbls>
          <c:showLegendKey val="0"/>
          <c:showVal val="0"/>
          <c:showCatName val="0"/>
          <c:showSerName val="0"/>
          <c:showPercent val="0"/>
          <c:showBubbleSize val="0"/>
        </c:dLbls>
        <c:marker val="1"/>
        <c:smooth val="0"/>
        <c:axId val="118314112"/>
        <c:axId val="118316032"/>
      </c:lineChart>
      <c:dateAx>
        <c:axId val="118314112"/>
        <c:scaling>
          <c:orientation val="minMax"/>
        </c:scaling>
        <c:delete val="1"/>
        <c:axPos val="b"/>
        <c:numFmt formatCode="ge" sourceLinked="1"/>
        <c:majorTickMark val="none"/>
        <c:minorTickMark val="none"/>
        <c:tickLblPos val="none"/>
        <c:crossAx val="118316032"/>
        <c:crosses val="autoZero"/>
        <c:auto val="1"/>
        <c:lblOffset val="100"/>
        <c:baseTimeUnit val="years"/>
      </c:dateAx>
      <c:valAx>
        <c:axId val="11831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1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91B-40FA-A63C-C9BAF11BFF46}"/>
            </c:ext>
          </c:extLst>
        </c:ser>
        <c:dLbls>
          <c:showLegendKey val="0"/>
          <c:showVal val="0"/>
          <c:showCatName val="0"/>
          <c:showSerName val="0"/>
          <c:showPercent val="0"/>
          <c:showBubbleSize val="0"/>
        </c:dLbls>
        <c:gapWidth val="150"/>
        <c:axId val="118342400"/>
        <c:axId val="11834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1B-40FA-A63C-C9BAF11BFF46}"/>
            </c:ext>
          </c:extLst>
        </c:ser>
        <c:dLbls>
          <c:showLegendKey val="0"/>
          <c:showVal val="0"/>
          <c:showCatName val="0"/>
          <c:showSerName val="0"/>
          <c:showPercent val="0"/>
          <c:showBubbleSize val="0"/>
        </c:dLbls>
        <c:marker val="1"/>
        <c:smooth val="0"/>
        <c:axId val="118342400"/>
        <c:axId val="118344320"/>
      </c:lineChart>
      <c:dateAx>
        <c:axId val="118342400"/>
        <c:scaling>
          <c:orientation val="minMax"/>
        </c:scaling>
        <c:delete val="1"/>
        <c:axPos val="b"/>
        <c:numFmt formatCode="ge" sourceLinked="1"/>
        <c:majorTickMark val="none"/>
        <c:minorTickMark val="none"/>
        <c:tickLblPos val="none"/>
        <c:crossAx val="118344320"/>
        <c:crosses val="autoZero"/>
        <c:auto val="1"/>
        <c:lblOffset val="100"/>
        <c:baseTimeUnit val="years"/>
      </c:dateAx>
      <c:valAx>
        <c:axId val="11834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4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3869.43</c:v>
                </c:pt>
                <c:pt idx="1">
                  <c:v>3872.17</c:v>
                </c:pt>
                <c:pt idx="2">
                  <c:v>3789.88</c:v>
                </c:pt>
                <c:pt idx="3">
                  <c:v>3552.22</c:v>
                </c:pt>
                <c:pt idx="4">
                  <c:v>3931.89</c:v>
                </c:pt>
              </c:numCache>
            </c:numRef>
          </c:val>
          <c:extLst>
            <c:ext xmlns:c16="http://schemas.microsoft.com/office/drawing/2014/chart" uri="{C3380CC4-5D6E-409C-BE32-E72D297353CC}">
              <c16:uniqueId val="{00000000-1F5F-472C-BF88-423417C960FC}"/>
            </c:ext>
          </c:extLst>
        </c:ser>
        <c:dLbls>
          <c:showLegendKey val="0"/>
          <c:showVal val="0"/>
          <c:showCatName val="0"/>
          <c:showSerName val="0"/>
          <c:showPercent val="0"/>
          <c:showBubbleSize val="0"/>
        </c:dLbls>
        <c:gapWidth val="150"/>
        <c:axId val="118702464"/>
        <c:axId val="11870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3055.24</c:v>
                </c:pt>
                <c:pt idx="1">
                  <c:v>2574.4699999999998</c:v>
                </c:pt>
                <c:pt idx="2">
                  <c:v>2784</c:v>
                </c:pt>
                <c:pt idx="3">
                  <c:v>3188.44</c:v>
                </c:pt>
                <c:pt idx="4">
                  <c:v>4170.3999999999996</c:v>
                </c:pt>
              </c:numCache>
            </c:numRef>
          </c:val>
          <c:smooth val="0"/>
          <c:extLst>
            <c:ext xmlns:c16="http://schemas.microsoft.com/office/drawing/2014/chart" uri="{C3380CC4-5D6E-409C-BE32-E72D297353CC}">
              <c16:uniqueId val="{00000001-1F5F-472C-BF88-423417C960FC}"/>
            </c:ext>
          </c:extLst>
        </c:ser>
        <c:dLbls>
          <c:showLegendKey val="0"/>
          <c:showVal val="0"/>
          <c:showCatName val="0"/>
          <c:showSerName val="0"/>
          <c:showPercent val="0"/>
          <c:showBubbleSize val="0"/>
        </c:dLbls>
        <c:marker val="1"/>
        <c:smooth val="0"/>
        <c:axId val="118702464"/>
        <c:axId val="118704384"/>
      </c:lineChart>
      <c:dateAx>
        <c:axId val="118702464"/>
        <c:scaling>
          <c:orientation val="minMax"/>
        </c:scaling>
        <c:delete val="1"/>
        <c:axPos val="b"/>
        <c:numFmt formatCode="ge" sourceLinked="1"/>
        <c:majorTickMark val="none"/>
        <c:minorTickMark val="none"/>
        <c:tickLblPos val="none"/>
        <c:crossAx val="118704384"/>
        <c:crosses val="autoZero"/>
        <c:auto val="1"/>
        <c:lblOffset val="100"/>
        <c:baseTimeUnit val="years"/>
      </c:dateAx>
      <c:valAx>
        <c:axId val="11870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70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40.26</c:v>
                </c:pt>
                <c:pt idx="1">
                  <c:v>35.36</c:v>
                </c:pt>
                <c:pt idx="2">
                  <c:v>29.11</c:v>
                </c:pt>
                <c:pt idx="3">
                  <c:v>26.5</c:v>
                </c:pt>
                <c:pt idx="4">
                  <c:v>35.43</c:v>
                </c:pt>
              </c:numCache>
            </c:numRef>
          </c:val>
          <c:extLst>
            <c:ext xmlns:c16="http://schemas.microsoft.com/office/drawing/2014/chart" uri="{C3380CC4-5D6E-409C-BE32-E72D297353CC}">
              <c16:uniqueId val="{00000000-011F-4DD0-9F22-4CED0614D793}"/>
            </c:ext>
          </c:extLst>
        </c:ser>
        <c:dLbls>
          <c:showLegendKey val="0"/>
          <c:showVal val="0"/>
          <c:showCatName val="0"/>
          <c:showSerName val="0"/>
          <c:showPercent val="0"/>
          <c:showBubbleSize val="0"/>
        </c:dLbls>
        <c:gapWidth val="150"/>
        <c:axId val="118747136"/>
        <c:axId val="11874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29.25</c:v>
                </c:pt>
                <c:pt idx="1">
                  <c:v>31.04</c:v>
                </c:pt>
                <c:pt idx="2">
                  <c:v>29.21</c:v>
                </c:pt>
                <c:pt idx="3">
                  <c:v>26.47</c:v>
                </c:pt>
                <c:pt idx="4">
                  <c:v>32.14</c:v>
                </c:pt>
              </c:numCache>
            </c:numRef>
          </c:val>
          <c:smooth val="0"/>
          <c:extLst>
            <c:ext xmlns:c16="http://schemas.microsoft.com/office/drawing/2014/chart" uri="{C3380CC4-5D6E-409C-BE32-E72D297353CC}">
              <c16:uniqueId val="{00000001-011F-4DD0-9F22-4CED0614D793}"/>
            </c:ext>
          </c:extLst>
        </c:ser>
        <c:dLbls>
          <c:showLegendKey val="0"/>
          <c:showVal val="0"/>
          <c:showCatName val="0"/>
          <c:showSerName val="0"/>
          <c:showPercent val="0"/>
          <c:showBubbleSize val="0"/>
        </c:dLbls>
        <c:marker val="1"/>
        <c:smooth val="0"/>
        <c:axId val="118747136"/>
        <c:axId val="118749056"/>
      </c:lineChart>
      <c:dateAx>
        <c:axId val="118747136"/>
        <c:scaling>
          <c:orientation val="minMax"/>
        </c:scaling>
        <c:delete val="1"/>
        <c:axPos val="b"/>
        <c:numFmt formatCode="ge" sourceLinked="1"/>
        <c:majorTickMark val="none"/>
        <c:minorTickMark val="none"/>
        <c:tickLblPos val="none"/>
        <c:crossAx val="118749056"/>
        <c:crosses val="autoZero"/>
        <c:auto val="1"/>
        <c:lblOffset val="100"/>
        <c:baseTimeUnit val="years"/>
      </c:dateAx>
      <c:valAx>
        <c:axId val="11874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74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477.3</c:v>
                </c:pt>
                <c:pt idx="1">
                  <c:v>515.04999999999995</c:v>
                </c:pt>
                <c:pt idx="2">
                  <c:v>678.94</c:v>
                </c:pt>
                <c:pt idx="3">
                  <c:v>756.29</c:v>
                </c:pt>
                <c:pt idx="4">
                  <c:v>544.02</c:v>
                </c:pt>
              </c:numCache>
            </c:numRef>
          </c:val>
          <c:extLst>
            <c:ext xmlns:c16="http://schemas.microsoft.com/office/drawing/2014/chart" uri="{C3380CC4-5D6E-409C-BE32-E72D297353CC}">
              <c16:uniqueId val="{00000000-857F-422D-B097-B8395E9EF09E}"/>
            </c:ext>
          </c:extLst>
        </c:ser>
        <c:dLbls>
          <c:showLegendKey val="0"/>
          <c:showVal val="0"/>
          <c:showCatName val="0"/>
          <c:showSerName val="0"/>
          <c:showPercent val="0"/>
          <c:showBubbleSize val="0"/>
        </c:dLbls>
        <c:gapWidth val="150"/>
        <c:axId val="118833152"/>
        <c:axId val="11883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622.30999999999995</c:v>
                </c:pt>
                <c:pt idx="1">
                  <c:v>589.39</c:v>
                </c:pt>
                <c:pt idx="2">
                  <c:v>620.01</c:v>
                </c:pt>
                <c:pt idx="3">
                  <c:v>688.46</c:v>
                </c:pt>
                <c:pt idx="4">
                  <c:v>562.9</c:v>
                </c:pt>
              </c:numCache>
            </c:numRef>
          </c:val>
          <c:smooth val="0"/>
          <c:extLst>
            <c:ext xmlns:c16="http://schemas.microsoft.com/office/drawing/2014/chart" uri="{C3380CC4-5D6E-409C-BE32-E72D297353CC}">
              <c16:uniqueId val="{00000001-857F-422D-B097-B8395E9EF09E}"/>
            </c:ext>
          </c:extLst>
        </c:ser>
        <c:dLbls>
          <c:showLegendKey val="0"/>
          <c:showVal val="0"/>
          <c:showCatName val="0"/>
          <c:showSerName val="0"/>
          <c:showPercent val="0"/>
          <c:showBubbleSize val="0"/>
        </c:dLbls>
        <c:marker val="1"/>
        <c:smooth val="0"/>
        <c:axId val="118833152"/>
        <c:axId val="118835072"/>
      </c:lineChart>
      <c:dateAx>
        <c:axId val="118833152"/>
        <c:scaling>
          <c:orientation val="minMax"/>
        </c:scaling>
        <c:delete val="1"/>
        <c:axPos val="b"/>
        <c:numFmt formatCode="ge" sourceLinked="1"/>
        <c:majorTickMark val="none"/>
        <c:minorTickMark val="none"/>
        <c:tickLblPos val="none"/>
        <c:crossAx val="118835072"/>
        <c:crosses val="autoZero"/>
        <c:auto val="1"/>
        <c:lblOffset val="100"/>
        <c:baseTimeUnit val="years"/>
      </c:dateAx>
      <c:valAx>
        <c:axId val="11883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3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【2,448.19】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島根県　安来市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小規模集合排水処理</v>
      </c>
      <c r="Q8" s="72"/>
      <c r="R8" s="72"/>
      <c r="S8" s="72"/>
      <c r="T8" s="72"/>
      <c r="U8" s="72"/>
      <c r="V8" s="72"/>
      <c r="W8" s="72" t="str">
        <f>データ!L6</f>
        <v>I3</v>
      </c>
      <c r="X8" s="72"/>
      <c r="Y8" s="72"/>
      <c r="Z8" s="72"/>
      <c r="AA8" s="72"/>
      <c r="AB8" s="72"/>
      <c r="AC8" s="72"/>
      <c r="AD8" s="73" t="s">
        <v>121</v>
      </c>
      <c r="AE8" s="73"/>
      <c r="AF8" s="73"/>
      <c r="AG8" s="73"/>
      <c r="AH8" s="73"/>
      <c r="AI8" s="73"/>
      <c r="AJ8" s="73"/>
      <c r="AK8" s="4"/>
      <c r="AL8" s="67">
        <f>データ!S6</f>
        <v>39935</v>
      </c>
      <c r="AM8" s="67"/>
      <c r="AN8" s="67"/>
      <c r="AO8" s="67"/>
      <c r="AP8" s="67"/>
      <c r="AQ8" s="67"/>
      <c r="AR8" s="67"/>
      <c r="AS8" s="67"/>
      <c r="AT8" s="66">
        <f>データ!T6</f>
        <v>420.93</v>
      </c>
      <c r="AU8" s="66"/>
      <c r="AV8" s="66"/>
      <c r="AW8" s="66"/>
      <c r="AX8" s="66"/>
      <c r="AY8" s="66"/>
      <c r="AZ8" s="66"/>
      <c r="BA8" s="66"/>
      <c r="BB8" s="66">
        <f>データ!U6</f>
        <v>94.87</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0.19</v>
      </c>
      <c r="Q10" s="66"/>
      <c r="R10" s="66"/>
      <c r="S10" s="66"/>
      <c r="T10" s="66"/>
      <c r="U10" s="66"/>
      <c r="V10" s="66"/>
      <c r="W10" s="66">
        <f>データ!Q6</f>
        <v>100</v>
      </c>
      <c r="X10" s="66"/>
      <c r="Y10" s="66"/>
      <c r="Z10" s="66"/>
      <c r="AA10" s="66"/>
      <c r="AB10" s="66"/>
      <c r="AC10" s="66"/>
      <c r="AD10" s="67">
        <f>データ!R6</f>
        <v>3344</v>
      </c>
      <c r="AE10" s="67"/>
      <c r="AF10" s="67"/>
      <c r="AG10" s="67"/>
      <c r="AH10" s="67"/>
      <c r="AI10" s="67"/>
      <c r="AJ10" s="67"/>
      <c r="AK10" s="2"/>
      <c r="AL10" s="67">
        <f>データ!V6</f>
        <v>77</v>
      </c>
      <c r="AM10" s="67"/>
      <c r="AN10" s="67"/>
      <c r="AO10" s="67"/>
      <c r="AP10" s="67"/>
      <c r="AQ10" s="67"/>
      <c r="AR10" s="67"/>
      <c r="AS10" s="67"/>
      <c r="AT10" s="66">
        <f>データ!W6</f>
        <v>0.01</v>
      </c>
      <c r="AU10" s="66"/>
      <c r="AV10" s="66"/>
      <c r="AW10" s="66"/>
      <c r="AX10" s="66"/>
      <c r="AY10" s="66"/>
      <c r="AZ10" s="66"/>
      <c r="BA10" s="66"/>
      <c r="BB10" s="66">
        <f>データ!X6</f>
        <v>7700</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【2,448.19】</v>
      </c>
      <c r="I86" s="26" t="str">
        <f>データ!CA6</f>
        <v>【33.55】</v>
      </c>
      <c r="J86" s="26" t="str">
        <f>データ!CL6</f>
        <v>【556.04】</v>
      </c>
      <c r="K86" s="26" t="str">
        <f>データ!CW6</f>
        <v>【37.13】</v>
      </c>
      <c r="L86" s="26" t="str">
        <f>データ!DH6</f>
        <v>【90.08】</v>
      </c>
      <c r="M86" s="26" t="s">
        <v>55</v>
      </c>
      <c r="N86" s="26" t="s">
        <v>55</v>
      </c>
      <c r="O86" s="26" t="str">
        <f>データ!EO6</f>
        <v>【0.01】</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322067</v>
      </c>
      <c r="D6" s="33">
        <f t="shared" si="3"/>
        <v>47</v>
      </c>
      <c r="E6" s="33">
        <f t="shared" si="3"/>
        <v>17</v>
      </c>
      <c r="F6" s="33">
        <f t="shared" si="3"/>
        <v>9</v>
      </c>
      <c r="G6" s="33">
        <f t="shared" si="3"/>
        <v>0</v>
      </c>
      <c r="H6" s="33" t="str">
        <f t="shared" si="3"/>
        <v>島根県　安来市</v>
      </c>
      <c r="I6" s="33" t="str">
        <f t="shared" si="3"/>
        <v>法非適用</v>
      </c>
      <c r="J6" s="33" t="str">
        <f t="shared" si="3"/>
        <v>下水道事業</v>
      </c>
      <c r="K6" s="33" t="str">
        <f t="shared" si="3"/>
        <v>小規模集合排水処理</v>
      </c>
      <c r="L6" s="33" t="str">
        <f t="shared" si="3"/>
        <v>I3</v>
      </c>
      <c r="M6" s="33">
        <f t="shared" si="3"/>
        <v>0</v>
      </c>
      <c r="N6" s="34" t="str">
        <f t="shared" si="3"/>
        <v>-</v>
      </c>
      <c r="O6" s="34" t="str">
        <f t="shared" si="3"/>
        <v>該当数値なし</v>
      </c>
      <c r="P6" s="34">
        <f t="shared" si="3"/>
        <v>0.19</v>
      </c>
      <c r="Q6" s="34">
        <f t="shared" si="3"/>
        <v>100</v>
      </c>
      <c r="R6" s="34">
        <f t="shared" si="3"/>
        <v>3344</v>
      </c>
      <c r="S6" s="34">
        <f t="shared" si="3"/>
        <v>39935</v>
      </c>
      <c r="T6" s="34">
        <f t="shared" si="3"/>
        <v>420.93</v>
      </c>
      <c r="U6" s="34">
        <f t="shared" si="3"/>
        <v>94.87</v>
      </c>
      <c r="V6" s="34">
        <f t="shared" si="3"/>
        <v>77</v>
      </c>
      <c r="W6" s="34">
        <f t="shared" si="3"/>
        <v>0.01</v>
      </c>
      <c r="X6" s="34">
        <f t="shared" si="3"/>
        <v>7700</v>
      </c>
      <c r="Y6" s="35">
        <f>IF(Y7="",NA(),Y7)</f>
        <v>39.909999999999997</v>
      </c>
      <c r="Z6" s="35">
        <f t="shared" ref="Z6:AH6" si="4">IF(Z7="",NA(),Z7)</f>
        <v>39.04</v>
      </c>
      <c r="AA6" s="35">
        <f t="shared" si="4"/>
        <v>33.54</v>
      </c>
      <c r="AB6" s="35">
        <f t="shared" si="4"/>
        <v>32.93</v>
      </c>
      <c r="AC6" s="35">
        <f t="shared" si="4"/>
        <v>41.55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3869.43</v>
      </c>
      <c r="BG6" s="35">
        <f t="shared" ref="BG6:BO6" si="7">IF(BG7="",NA(),BG7)</f>
        <v>3872.17</v>
      </c>
      <c r="BH6" s="35">
        <f t="shared" si="7"/>
        <v>3789.88</v>
      </c>
      <c r="BI6" s="35">
        <f t="shared" si="7"/>
        <v>3552.22</v>
      </c>
      <c r="BJ6" s="35">
        <f t="shared" si="7"/>
        <v>3931.89</v>
      </c>
      <c r="BK6" s="35">
        <f t="shared" si="7"/>
        <v>3055.24</v>
      </c>
      <c r="BL6" s="35">
        <f t="shared" si="7"/>
        <v>2574.4699999999998</v>
      </c>
      <c r="BM6" s="35">
        <f t="shared" si="7"/>
        <v>2784</v>
      </c>
      <c r="BN6" s="35">
        <f t="shared" si="7"/>
        <v>3188.44</v>
      </c>
      <c r="BO6" s="35">
        <f t="shared" si="7"/>
        <v>4170.3999999999996</v>
      </c>
      <c r="BP6" s="34" t="str">
        <f>IF(BP7="","",IF(BP7="-","【-】","【"&amp;SUBSTITUTE(TEXT(BP7,"#,##0.00"),"-","△")&amp;"】"))</f>
        <v>【2,448.19】</v>
      </c>
      <c r="BQ6" s="35">
        <f>IF(BQ7="",NA(),BQ7)</f>
        <v>40.26</v>
      </c>
      <c r="BR6" s="35">
        <f t="shared" ref="BR6:BZ6" si="8">IF(BR7="",NA(),BR7)</f>
        <v>35.36</v>
      </c>
      <c r="BS6" s="35">
        <f t="shared" si="8"/>
        <v>29.11</v>
      </c>
      <c r="BT6" s="35">
        <f t="shared" si="8"/>
        <v>26.5</v>
      </c>
      <c r="BU6" s="35">
        <f t="shared" si="8"/>
        <v>35.43</v>
      </c>
      <c r="BV6" s="35">
        <f t="shared" si="8"/>
        <v>29.25</v>
      </c>
      <c r="BW6" s="35">
        <f t="shared" si="8"/>
        <v>31.04</v>
      </c>
      <c r="BX6" s="35">
        <f t="shared" si="8"/>
        <v>29.21</v>
      </c>
      <c r="BY6" s="35">
        <f t="shared" si="8"/>
        <v>26.47</v>
      </c>
      <c r="BZ6" s="35">
        <f t="shared" si="8"/>
        <v>32.14</v>
      </c>
      <c r="CA6" s="34" t="str">
        <f>IF(CA7="","",IF(CA7="-","【-】","【"&amp;SUBSTITUTE(TEXT(CA7,"#,##0.00"),"-","△")&amp;"】"))</f>
        <v>【33.55】</v>
      </c>
      <c r="CB6" s="35">
        <f>IF(CB7="",NA(),CB7)</f>
        <v>477.3</v>
      </c>
      <c r="CC6" s="35">
        <f t="shared" ref="CC6:CK6" si="9">IF(CC7="",NA(),CC7)</f>
        <v>515.04999999999995</v>
      </c>
      <c r="CD6" s="35">
        <f t="shared" si="9"/>
        <v>678.94</v>
      </c>
      <c r="CE6" s="35">
        <f t="shared" si="9"/>
        <v>756.29</v>
      </c>
      <c r="CF6" s="35">
        <f t="shared" si="9"/>
        <v>544.02</v>
      </c>
      <c r="CG6" s="35">
        <f t="shared" si="9"/>
        <v>622.30999999999995</v>
      </c>
      <c r="CH6" s="35">
        <f t="shared" si="9"/>
        <v>589.39</v>
      </c>
      <c r="CI6" s="35">
        <f t="shared" si="9"/>
        <v>620.01</v>
      </c>
      <c r="CJ6" s="35">
        <f t="shared" si="9"/>
        <v>688.46</v>
      </c>
      <c r="CK6" s="35">
        <f t="shared" si="9"/>
        <v>562.9</v>
      </c>
      <c r="CL6" s="34" t="str">
        <f>IF(CL7="","",IF(CL7="-","【-】","【"&amp;SUBSTITUTE(TEXT(CL7,"#,##0.00"),"-","△")&amp;"】"))</f>
        <v>【556.04】</v>
      </c>
      <c r="CM6" s="35">
        <f>IF(CM7="",NA(),CM7)</f>
        <v>36.840000000000003</v>
      </c>
      <c r="CN6" s="35">
        <f t="shared" ref="CN6:CV6" si="10">IF(CN7="",NA(),CN7)</f>
        <v>36.840000000000003</v>
      </c>
      <c r="CO6" s="35">
        <f t="shared" si="10"/>
        <v>34.21</v>
      </c>
      <c r="CP6" s="35">
        <f t="shared" si="10"/>
        <v>34.21</v>
      </c>
      <c r="CQ6" s="35">
        <f t="shared" si="10"/>
        <v>31.58</v>
      </c>
      <c r="CR6" s="35">
        <f t="shared" si="10"/>
        <v>39.119999999999997</v>
      </c>
      <c r="CS6" s="35">
        <f t="shared" si="10"/>
        <v>41.24</v>
      </c>
      <c r="CT6" s="35">
        <f t="shared" si="10"/>
        <v>43.1</v>
      </c>
      <c r="CU6" s="35">
        <f t="shared" si="10"/>
        <v>40.96</v>
      </c>
      <c r="CV6" s="35">
        <f t="shared" si="10"/>
        <v>39.450000000000003</v>
      </c>
      <c r="CW6" s="34" t="str">
        <f>IF(CW7="","",IF(CW7="-","【-】","【"&amp;SUBSTITUTE(TEXT(CW7,"#,##0.00"),"-","△")&amp;"】"))</f>
        <v>【37.13】</v>
      </c>
      <c r="CX6" s="35">
        <f>IF(CX7="",NA(),CX7)</f>
        <v>88.64</v>
      </c>
      <c r="CY6" s="35">
        <f t="shared" ref="CY6:DG6" si="11">IF(CY7="",NA(),CY7)</f>
        <v>87.36</v>
      </c>
      <c r="CZ6" s="35">
        <f t="shared" si="11"/>
        <v>86.75</v>
      </c>
      <c r="DA6" s="35">
        <f t="shared" si="11"/>
        <v>86.42</v>
      </c>
      <c r="DB6" s="35">
        <f t="shared" si="11"/>
        <v>88.31</v>
      </c>
      <c r="DC6" s="35">
        <f t="shared" si="11"/>
        <v>87.79</v>
      </c>
      <c r="DD6" s="35">
        <f t="shared" si="11"/>
        <v>88.34</v>
      </c>
      <c r="DE6" s="35">
        <f t="shared" si="11"/>
        <v>88.02</v>
      </c>
      <c r="DF6" s="35">
        <f t="shared" si="11"/>
        <v>90.64</v>
      </c>
      <c r="DG6" s="35">
        <f t="shared" si="11"/>
        <v>90.48</v>
      </c>
      <c r="DH6" s="34" t="str">
        <f>IF(DH7="","",IF(DH7="-","【-】","【"&amp;SUBSTITUTE(TEXT(DH7,"#,##0.00"),"-","△")&amp;"】"))</f>
        <v>【90.08】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5">
        <f t="shared" si="14"/>
        <v>0.51</v>
      </c>
      <c r="EN6" s="34">
        <f t="shared" si="14"/>
        <v>0</v>
      </c>
      <c r="EO6" s="34" t="str">
        <f>IF(EO7="","",IF(EO7="-","【-】","【"&amp;SUBSTITUTE(TEXT(EO7,"#,##0.00"),"-","△")&amp;"】"))</f>
        <v>【0.01】</v>
      </c>
    </row>
    <row r="7" spans="1:145" s="36" customFormat="1" x14ac:dyDescent="0.15">
      <c r="A7" s="28"/>
      <c r="B7" s="37">
        <v>2016</v>
      </c>
      <c r="C7" s="37">
        <v>322067</v>
      </c>
      <c r="D7" s="37">
        <v>47</v>
      </c>
      <c r="E7" s="37">
        <v>17</v>
      </c>
      <c r="F7" s="37">
        <v>9</v>
      </c>
      <c r="G7" s="37">
        <v>0</v>
      </c>
      <c r="H7" s="37" t="s">
        <v>109</v>
      </c>
      <c r="I7" s="37" t="s">
        <v>110</v>
      </c>
      <c r="J7" s="37" t="s">
        <v>111</v>
      </c>
      <c r="K7" s="37" t="s">
        <v>112</v>
      </c>
      <c r="L7" s="37" t="s">
        <v>113</v>
      </c>
      <c r="M7" s="37"/>
      <c r="N7" s="38" t="s">
        <v>114</v>
      </c>
      <c r="O7" s="38" t="s">
        <v>115</v>
      </c>
      <c r="P7" s="38">
        <v>0.19</v>
      </c>
      <c r="Q7" s="38">
        <v>100</v>
      </c>
      <c r="R7" s="38">
        <v>3344</v>
      </c>
      <c r="S7" s="38">
        <v>39935</v>
      </c>
      <c r="T7" s="38">
        <v>420.93</v>
      </c>
      <c r="U7" s="38">
        <v>94.87</v>
      </c>
      <c r="V7" s="38">
        <v>77</v>
      </c>
      <c r="W7" s="38">
        <v>0.01</v>
      </c>
      <c r="X7" s="38">
        <v>7700</v>
      </c>
      <c r="Y7" s="38">
        <v>39.909999999999997</v>
      </c>
      <c r="Z7" s="38">
        <v>39.04</v>
      </c>
      <c r="AA7" s="38">
        <v>33.54</v>
      </c>
      <c r="AB7" s="38">
        <v>32.93</v>
      </c>
      <c r="AC7" s="38">
        <v>41.55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3869.43</v>
      </c>
      <c r="BG7" s="38">
        <v>3872.17</v>
      </c>
      <c r="BH7" s="38">
        <v>3789.88</v>
      </c>
      <c r="BI7" s="38">
        <v>3552.22</v>
      </c>
      <c r="BJ7" s="38">
        <v>3931.89</v>
      </c>
      <c r="BK7" s="38">
        <v>3055.24</v>
      </c>
      <c r="BL7" s="38">
        <v>2574.4699999999998</v>
      </c>
      <c r="BM7" s="38">
        <v>2784</v>
      </c>
      <c r="BN7" s="38">
        <v>3188.44</v>
      </c>
      <c r="BO7" s="38">
        <v>4170.3999999999996</v>
      </c>
      <c r="BP7" s="38">
        <v>2448.19</v>
      </c>
      <c r="BQ7" s="38">
        <v>40.26</v>
      </c>
      <c r="BR7" s="38">
        <v>35.36</v>
      </c>
      <c r="BS7" s="38">
        <v>29.11</v>
      </c>
      <c r="BT7" s="38">
        <v>26.5</v>
      </c>
      <c r="BU7" s="38">
        <v>35.43</v>
      </c>
      <c r="BV7" s="38">
        <v>29.25</v>
      </c>
      <c r="BW7" s="38">
        <v>31.04</v>
      </c>
      <c r="BX7" s="38">
        <v>29.21</v>
      </c>
      <c r="BY7" s="38">
        <v>26.47</v>
      </c>
      <c r="BZ7" s="38">
        <v>32.14</v>
      </c>
      <c r="CA7" s="38">
        <v>33.549999999999997</v>
      </c>
      <c r="CB7" s="38">
        <v>477.3</v>
      </c>
      <c r="CC7" s="38">
        <v>515.04999999999995</v>
      </c>
      <c r="CD7" s="38">
        <v>678.94</v>
      </c>
      <c r="CE7" s="38">
        <v>756.29</v>
      </c>
      <c r="CF7" s="38">
        <v>544.02</v>
      </c>
      <c r="CG7" s="38">
        <v>622.30999999999995</v>
      </c>
      <c r="CH7" s="38">
        <v>589.39</v>
      </c>
      <c r="CI7" s="38">
        <v>620.01</v>
      </c>
      <c r="CJ7" s="38">
        <v>688.46</v>
      </c>
      <c r="CK7" s="38">
        <v>562.9</v>
      </c>
      <c r="CL7" s="38">
        <v>556.04</v>
      </c>
      <c r="CM7" s="38">
        <v>36.840000000000003</v>
      </c>
      <c r="CN7" s="38">
        <v>36.840000000000003</v>
      </c>
      <c r="CO7" s="38">
        <v>34.21</v>
      </c>
      <c r="CP7" s="38">
        <v>34.21</v>
      </c>
      <c r="CQ7" s="38">
        <v>31.58</v>
      </c>
      <c r="CR7" s="38">
        <v>39.119999999999997</v>
      </c>
      <c r="CS7" s="38">
        <v>41.24</v>
      </c>
      <c r="CT7" s="38">
        <v>43.1</v>
      </c>
      <c r="CU7" s="38">
        <v>40.96</v>
      </c>
      <c r="CV7" s="38">
        <v>39.450000000000003</v>
      </c>
      <c r="CW7" s="38">
        <v>37.130000000000003</v>
      </c>
      <c r="CX7" s="38">
        <v>88.64</v>
      </c>
      <c r="CY7" s="38">
        <v>87.36</v>
      </c>
      <c r="CZ7" s="38">
        <v>86.75</v>
      </c>
      <c r="DA7" s="38">
        <v>86.42</v>
      </c>
      <c r="DB7" s="38">
        <v>88.31</v>
      </c>
      <c r="DC7" s="38">
        <v>87.79</v>
      </c>
      <c r="DD7" s="38">
        <v>88.34</v>
      </c>
      <c r="DE7" s="38">
        <v>88.02</v>
      </c>
      <c r="DF7" s="38">
        <v>90.64</v>
      </c>
      <c r="DG7" s="38">
        <v>90.48</v>
      </c>
      <c r="DH7" s="38">
        <v>90.08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v>
      </c>
      <c r="EM7" s="38">
        <v>0.51</v>
      </c>
      <c r="EN7" s="38">
        <v>0</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藤井　俊之</cp:lastModifiedBy>
  <cp:lastPrinted>2018-01-26T04:21:39Z</cp:lastPrinted>
  <dcterms:created xsi:type="dcterms:W3CDTF">2017-12-25T02:38:30Z</dcterms:created>
  <dcterms:modified xsi:type="dcterms:W3CDTF">2018-01-26T04:21:42Z</dcterms:modified>
  <cp:category/>
</cp:coreProperties>
</file>