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財政課\41.各種調査（照会＆回答）\H29照会・回答\75.平成28年度決算「経営比較分析表」の分析等について\5.打ち返し\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<sst xmlns="http://schemas.openxmlformats.org/spreadsheetml/2006/main" count="240" uniqueCount="125">
  <si>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</si>
  <si>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</si>
  <si>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</si>
  <si>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</si>
  <si>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</si>
  <si>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</si>
  <si>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</si>
  <si>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</si>
  <si>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</si>
  <si>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</si>
  <si>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</si>
  <si>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</si>
  <si>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</si>
  <si>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</si>
  <si>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</si>
  <si>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</si>
  <si>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</si>
  <si>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</si>
  <si>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</si>
  <si>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</si>
  <si>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</si>
  <si>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</si>
  <si>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</si>
  <si>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</si>
  <si>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</si>
  <si>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</si>
  <si>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</si>
  <si>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</si>
  <si>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</si>
  <si>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</si>
  <si>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</si>
  <si>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</si>
  <si>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</si>
  <si>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</si>
  <si>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</si>
  <si>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</si>
  <si>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</si>
  <si>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</si>
  <si>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</si>
  <si>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</si>
  <si>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</si>
  <si>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</si>
  <si>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</si>
  <si>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</si>
  <si>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</si>
  <si>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</si>
  <si>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</si>
  <si>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</si>
  <si>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</si>
  <si>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</si>
  <si>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</si>
  <si>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</si>
  <si>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</si>
  <si>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</si>
  <si>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</si>
  <si>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</si>
  <si>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</si>
  <si>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</si>
  <si>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</si>
  <si>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</si>
  <si>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</si>
  <si>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</si>
  <si>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</si>
  <si>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</si>
  <si>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</si>
  <si>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</si>
  <si>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</si>
  <si>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</si>
  <si>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</si>
  <si>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</si>
  <si>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</si>
  <si>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</si>
  <si>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</si>
  <si>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</si>
  <si>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</si>
  <si>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</si>
  <si>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</si>
  <si>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</si>
  <si>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</si>
  <si>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</si>
  <si>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</si>
  <si>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</si>
  <si>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</si>
  <si>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</si>
  <si>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</si>
  <si>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</si>
  <si>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</si>
  <si>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</si>
  <si>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</si>
  <si>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</si>
  <si>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</si>
  <si>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</si>
  <si>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</si>
  <si>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</si>
  <si>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</si>
  <si>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</si>
  <si>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</si>
  <si>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</si>
  <si>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</si>
  <si>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</si>
  <si>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</si>
  <si>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</si>
  <si>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</si>
  <si>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</si>
  <si>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</si>
  <si>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</si>
  <si>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</si>
  <si>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</si>
  <si>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</si>
  <si>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</si>
  <si>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</si>
  <si>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</si>
  <si>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</si>
  <si>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</si>
  <si>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</si>
  <si>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</si>
  <si>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</si>
  <si>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</si>
  <si>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</si>
  <si>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</si>
  <si>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</si>
  <si>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</si>
  <si>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・処理施設老朽化への対策が急務であり、現在、機能強化事業の取組を始めている。
・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1" eb="3">
      <t>ショリ</t>
    </rPh>
    <rPh sb="3" eb="5">
      <t>シセツ</t>
    </rPh>
    <rPh sb="5" eb="8">
      <t>ロウキュウカ</t>
    </rPh>
    <rPh sb="10" eb="12">
      <t>タイサク</t>
    </rPh>
    <rPh sb="13" eb="15">
      <t>キュウム</t>
    </rPh>
    <rPh sb="19" eb="21">
      <t>ゲンザイ</t>
    </rPh>
    <rPh sb="22" eb="24">
      <t>キノウ</t>
    </rPh>
    <rPh sb="24" eb="26">
      <t>キョウカ</t>
    </rPh>
    <rPh sb="26" eb="28">
      <t>ジギョウ</t>
    </rPh>
    <rPh sb="29" eb="31">
      <t>トリクミ</t>
    </rPh>
    <rPh sb="32" eb="33">
      <t>ハジ</t>
    </rPh>
    <rPh sb="40" eb="42">
      <t>サンカン</t>
    </rPh>
    <rPh sb="42" eb="43">
      <t>チ</t>
    </rPh>
    <rPh sb="43" eb="44">
      <t>トウ</t>
    </rPh>
    <rPh sb="53" eb="55">
      <t>ハッセイ</t>
    </rPh>
    <rPh sb="59" eb="61">
      <t>ジギョウ</t>
    </rPh>
    <rPh sb="65" eb="68">
      <t>シヨウリョウ</t>
    </rPh>
    <rPh sb="68" eb="70">
      <t>シュウニュウ</t>
    </rPh>
    <rPh sb="73" eb="75">
      <t>イジ</t>
    </rPh>
    <rPh sb="75" eb="78">
      <t>カンリヒ</t>
    </rPh>
    <rPh sb="79" eb="80">
      <t>マカナ</t>
    </rPh>
    <rPh sb="84" eb="86">
      <t>コンナン</t>
    </rPh>
    <rPh sb="90" eb="92">
      <t>ケイエイ</t>
    </rPh>
    <rPh sb="93" eb="96">
      <t>ケンゼンカ</t>
    </rPh>
    <rPh sb="102" eb="104">
      <t>シセツ</t>
    </rPh>
    <rPh sb="104" eb="106">
      <t>トウゴウ</t>
    </rPh>
    <rPh sb="106" eb="107">
      <t>トウ</t>
    </rPh>
    <rPh sb="108" eb="110">
      <t>シヤ</t>
    </rPh>
    <rPh sb="111" eb="112">
      <t>イ</t>
    </rPh>
    <rPh sb="113" eb="116">
      <t>コウリツテキ</t>
    </rPh>
    <rPh sb="117" eb="119">
      <t>シセツ</t>
    </rPh>
    <rPh sb="119" eb="121">
      <t>ウンエイ</t>
    </rPh>
    <rPh sb="122" eb="124">
      <t>ケントウ</t>
    </rPh>
    <rPh sb="128" eb="130">
      <t>ヒツヨウ</t>
    </rPh>
    <rPh sb="214" eb="216">
      <t>キギョウ</t>
    </rPh>
    <rPh sb="216" eb="218">
      <t>カイケイ</t>
    </rPh>
    <rPh sb="218" eb="219">
      <t>カ</t>
    </rPh>
    <rPh sb="221" eb="223">
      <t>トリクミ</t>
    </rPh>
    <rPh sb="224" eb="225">
      <t>スス</t>
    </rPh>
    <rPh sb="227" eb="229">
      <t>ケイエイ</t>
    </rPh>
    <rPh sb="230" eb="232">
      <t>シサン</t>
    </rPh>
    <rPh sb="232" eb="234">
      <t>ジョウキョウ</t>
    </rPh>
    <rPh sb="235" eb="237">
      <t>テキカク</t>
    </rPh>
    <rPh sb="238" eb="240">
      <t>ハアク</t>
    </rPh>
    <rPh sb="241" eb="243">
      <t>テキセツ</t>
    </rPh>
    <rPh sb="244" eb="246">
      <t>ケイエイ</t>
    </rPh>
    <rPh sb="246" eb="248">
      <t>センリャク</t>
    </rPh>
    <rPh sb="249" eb="250">
      <t>ム</t>
    </rPh>
    <rPh sb="252" eb="254">
      <t>トリクミ</t>
    </rPh>
    <rPh sb="259" eb="26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</si>
  <si>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・処理施設の老朽化に伴う修繕費の増加や汚泥処理量の増加に伴う維持管理費の増加により、水洗化率は上昇しているものの、汚水処理費用を充分に賄える状況にはない。
・28年度には繰入基準の適正計上に取り組み、汚水処理原価の低減につなげた。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ショリ</t>
    </rPh>
    <rPh sb="88" eb="90">
      <t>シセツ</t>
    </rPh>
    <rPh sb="91" eb="94">
      <t>ロウキュウカ</t>
    </rPh>
    <rPh sb="95" eb="96">
      <t>トモナ</t>
    </rPh>
    <rPh sb="97" eb="99">
      <t>シュウゼン</t>
    </rPh>
    <rPh sb="99" eb="100">
      <t>ヒ</t>
    </rPh>
    <rPh sb="101" eb="103">
      <t>ゾウカ</t>
    </rPh>
    <rPh sb="104" eb="106">
      <t>オデイ</t>
    </rPh>
    <rPh sb="106" eb="108">
      <t>ショリ</t>
    </rPh>
    <rPh sb="108" eb="109">
      <t>リョウ</t>
    </rPh>
    <rPh sb="110" eb="112">
      <t>ゾウカ</t>
    </rPh>
    <rPh sb="166" eb="167">
      <t>ネン</t>
    </rPh>
    <rPh sb="167" eb="168">
      <t>ド</t>
    </rPh>
    <rPh sb="170" eb="174">
      <t>クリイレキジュン</t>
    </rPh>
    <rPh sb="175" eb="177">
      <t>テキセイ</t>
    </rPh>
    <rPh sb="177" eb="179">
      <t>ケイジョウ</t>
    </rPh>
    <rPh sb="180" eb="181">
      <t>ト</t>
    </rPh>
    <rPh sb="182" eb="183">
      <t>ク</t>
    </rPh>
    <rPh sb="185" eb="187">
      <t>オスイ</t>
    </rPh>
    <rPh sb="187" eb="189">
      <t>ショリ</t>
    </rPh>
    <rPh sb="189" eb="191">
      <t>ゲンカ</t>
    </rPh>
    <rPh sb="192" eb="194">
      <t>テイゲン</t>
    </rPh>
    <rPh sb="211" eb="213">
      <t>キギョウ</t>
    </rPh>
    <rPh sb="213" eb="214">
      <t>サイ</t>
    </rPh>
    <rPh sb="214" eb="216">
      <t>ザンダカ</t>
    </rPh>
    <rPh sb="217" eb="219">
      <t>ゲンショウ</t>
    </rPh>
    <rPh sb="219" eb="221">
      <t>ケイコウ</t>
    </rPh>
    <phoneticPr fontId="4"/>
  </si>
  <si>
    <r>
      <t xml:space="preserve">・今現在は管渠の破損等の状況には至っていない。
</t>
    </r>
    <r>
      <rPr>
        <sz val="11"/>
        <color rgb="FFFF0000"/>
        <rFont val="ＭＳ ゴシック"/>
        <family val="3"/>
        <charset val="128"/>
      </rPr>
      <t>・管渠について古いものでは布設から30年近く経過しているが、まだ耐用年数を迎えておらず（管渠の標準耐用年数は50年）、また管渠調査にて損傷が確認されていないため管渠更新は行っていない。ただし、今後は長寿命化へ向けての取組を行っていく必要がある。</t>
    </r>
    <r>
      <rPr>
        <sz val="11"/>
        <color theme="1"/>
        <rFont val="ＭＳ ゴシック"/>
        <family val="3"/>
        <charset val="128"/>
      </rPr>
      <t xml:space="preserve">
・処理施設の老朽化が顕著となっているため、機能強化事業（施設改修工事）を行っている。</t>
    </r>
    <rPh sb="1" eb="4">
      <t>イマゲンザイ</t>
    </rPh>
    <rPh sb="5" eb="7">
      <t>カンキョ</t>
    </rPh>
    <rPh sb="8" eb="10">
      <t>ハソン</t>
    </rPh>
    <rPh sb="10" eb="11">
      <t>トウ</t>
    </rPh>
    <rPh sb="12" eb="14">
      <t>ジョウキョウ</t>
    </rPh>
    <rPh sb="16" eb="17">
      <t>イタ</t>
    </rPh>
    <rPh sb="25" eb="27">
      <t>カンキョ</t>
    </rPh>
    <rPh sb="148" eb="150">
      <t>ショリ</t>
    </rPh>
    <rPh sb="150" eb="152">
      <t>シセツ</t>
    </rPh>
    <rPh sb="153" eb="156">
      <t>ロウキュウカ</t>
    </rPh>
    <rPh sb="157" eb="159">
      <t>ケンチョ</t>
    </rPh>
    <rPh sb="168" eb="170">
      <t>キノウ</t>
    </rPh>
    <rPh sb="170" eb="172">
      <t>キョウカ</t>
    </rPh>
    <rPh sb="172" eb="174">
      <t>ジギョウ</t>
    </rPh>
    <rPh sb="175" eb="177">
      <t>シセツ</t>
    </rPh>
    <rPh sb="177" eb="179">
      <t>カイシュウ</t>
    </rPh>
    <rPh sb="179" eb="181">
      <t>コウジ</t>
    </rPh>
    <rPh sb="183" eb="18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</si>
</sst>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0.04</c:v>
                </c:pt>
                <c:pt idx="2">
                  <c:v>0.04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FD0-4F79-AF12-40DE1ABAA4D9}"/>
            </c:ext>
          </c:extLst>
        </c:ser>
        <c:dLbls>
          <c:showLegendKey val="0"/>
          <c:showVal val="0"/>
          <c:showCatName val="0"/>
          <c:showSerName val="0"/>
          <c:showPercent val="0"/>
          <c:showBubbleSize val="0"/>
        </c:dLbls>
        <c:gapWidth val="150"/>
        <c:axId val="457020992"/>
        <c:axId val="45702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6FD0-4F79-AF12-40DE1ABAA4D9}"/>
            </c:ext>
          </c:extLst>
        </c:ser>
        <c:dLbls>
          <c:showLegendKey val="0"/>
          <c:showVal val="0"/>
          <c:showCatName val="0"/>
          <c:showSerName val="0"/>
          <c:showPercent val="0"/>
          <c:showBubbleSize val="0"/>
        </c:dLbls>
        <c:marker val="1"/>
        <c:smooth val="0"/>
        <c:axId val="457020992"/>
        <c:axId val="457021776"/>
      </c:lineChart>
      <c:dateAx>
        <c:axId val="457020992"/>
        <c:scaling>
          <c:orientation val="minMax"/>
        </c:scaling>
        <c:delete val="1"/>
        <c:axPos val="b"/>
        <c:numFmt formatCode="ge" sourceLinked="1"/>
        <c:majorTickMark val="none"/>
        <c:minorTickMark val="none"/>
        <c:tickLblPos val="none"/>
        <c:crossAx val="457021776"/>
        <c:crosses val="autoZero"/>
        <c:auto val="1"/>
        <c:lblOffset val="100"/>
        <c:baseTimeUnit val="years"/>
      </c:dateAx>
      <c:valAx>
        <c:axId val="4570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43.89</c:v>
                </c:pt>
                <c:pt idx="1">
                  <c:v>44.14</c:v>
                </c:pt>
                <c:pt idx="2">
                  <c:v>44.08</c:v>
                </c:pt>
                <c:pt idx="3">
                  <c:v>44.25</c:v>
                </c:pt>
                <c:pt idx="4">
                  <c:v>43.25</c:v>
                </c:pt>
              </c:numCache>
            </c:numRef>
          </c:val>
          <c:extLst xmlns:c16r2="http://schemas.microsoft.com/office/drawing/2015/06/chart">
            <c:ext xmlns:c16="http://schemas.microsoft.com/office/drawing/2014/chart" uri="{C3380CC4-5D6E-409C-BE32-E72D297353CC}">
              <c16:uniqueId val="{00000000-24BC-4F3B-8FB0-668F33D59ECC}"/>
            </c:ext>
          </c:extLst>
        </c:ser>
        <c:dLbls>
          <c:showLegendKey val="0"/>
          <c:showVal val="0"/>
          <c:showCatName val="0"/>
          <c:showSerName val="0"/>
          <c:showPercent val="0"/>
          <c:showBubbleSize val="0"/>
        </c:dLbls>
        <c:gapWidth val="150"/>
        <c:axId val="239421312"/>
        <c:axId val="23942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24BC-4F3B-8FB0-668F33D59ECC}"/>
            </c:ext>
          </c:extLst>
        </c:ser>
        <c:dLbls>
          <c:showLegendKey val="0"/>
          <c:showVal val="0"/>
          <c:showCatName val="0"/>
          <c:showSerName val="0"/>
          <c:showPercent val="0"/>
          <c:showBubbleSize val="0"/>
        </c:dLbls>
        <c:marker val="1"/>
        <c:smooth val="0"/>
        <c:axId val="239421312"/>
        <c:axId val="239420528"/>
      </c:lineChart>
      <c:dateAx>
        <c:axId val="239421312"/>
        <c:scaling>
          <c:orientation val="minMax"/>
        </c:scaling>
        <c:delete val="1"/>
        <c:axPos val="b"/>
        <c:numFmt formatCode="ge" sourceLinked="1"/>
        <c:majorTickMark val="none"/>
        <c:minorTickMark val="none"/>
        <c:tickLblPos val="none"/>
        <c:crossAx val="239420528"/>
        <c:crosses val="autoZero"/>
        <c:auto val="1"/>
        <c:lblOffset val="100"/>
        <c:baseTimeUnit val="years"/>
      </c:dateAx>
      <c:valAx>
        <c:axId val="2394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83.33</c:v>
                </c:pt>
                <c:pt idx="1">
                  <c:v>84.66</c:v>
                </c:pt>
                <c:pt idx="2">
                  <c:v>85.75</c:v>
                </c:pt>
                <c:pt idx="3">
                  <c:v>86.49</c:v>
                </c:pt>
                <c:pt idx="4">
                  <c:v>87.42</c:v>
                </c:pt>
              </c:numCache>
            </c:numRef>
          </c:val>
          <c:extLst xmlns:c16r2="http://schemas.microsoft.com/office/drawing/2015/06/chart">
            <c:ext xmlns:c16="http://schemas.microsoft.com/office/drawing/2014/chart" uri="{C3380CC4-5D6E-409C-BE32-E72D297353CC}">
              <c16:uniqueId val="{00000000-4169-4D99-AF1C-F6B4741FA440}"/>
            </c:ext>
          </c:extLst>
        </c:ser>
        <c:dLbls>
          <c:showLegendKey val="0"/>
          <c:showVal val="0"/>
          <c:showCatName val="0"/>
          <c:showSerName val="0"/>
          <c:showPercent val="0"/>
          <c:showBubbleSize val="0"/>
        </c:dLbls>
        <c:gapWidth val="150"/>
        <c:axId val="452847608"/>
        <c:axId val="45284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4169-4D99-AF1C-F6B4741FA440}"/>
            </c:ext>
          </c:extLst>
        </c:ser>
        <c:dLbls>
          <c:showLegendKey val="0"/>
          <c:showVal val="0"/>
          <c:showCatName val="0"/>
          <c:showSerName val="0"/>
          <c:showPercent val="0"/>
          <c:showBubbleSize val="0"/>
        </c:dLbls>
        <c:marker val="1"/>
        <c:smooth val="0"/>
        <c:axId val="452847608"/>
        <c:axId val="452846040"/>
      </c:lineChart>
      <c:dateAx>
        <c:axId val="452847608"/>
        <c:scaling>
          <c:orientation val="minMax"/>
        </c:scaling>
        <c:delete val="1"/>
        <c:axPos val="b"/>
        <c:numFmt formatCode="ge" sourceLinked="1"/>
        <c:majorTickMark val="none"/>
        <c:minorTickMark val="none"/>
        <c:tickLblPos val="none"/>
        <c:crossAx val="452846040"/>
        <c:crosses val="autoZero"/>
        <c:auto val="1"/>
        <c:lblOffset val="100"/>
        <c:baseTimeUnit val="years"/>
      </c:dateAx>
      <c:valAx>
        <c:axId val="45284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4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61.19</c:v>
                </c:pt>
                <c:pt idx="1">
                  <c:v>62.48</c:v>
                </c:pt>
                <c:pt idx="2">
                  <c:v>62.22</c:v>
                </c:pt>
                <c:pt idx="3">
                  <c:v>63.43</c:v>
                </c:pt>
                <c:pt idx="4">
                  <c:v>76.81</c:v>
                </c:pt>
              </c:numCache>
            </c:numRef>
          </c:val>
          <c:extLst xmlns:c16r2="http://schemas.microsoft.com/office/drawing/2015/06/chart">
            <c:ext xmlns:c16="http://schemas.microsoft.com/office/drawing/2014/chart" uri="{C3380CC4-5D6E-409C-BE32-E72D297353CC}">
              <c16:uniqueId val="{00000000-CFF3-4DA3-87F7-B4A847322C56}"/>
            </c:ext>
          </c:extLst>
        </c:ser>
        <c:dLbls>
          <c:showLegendKey val="0"/>
          <c:showVal val="0"/>
          <c:showCatName val="0"/>
          <c:showSerName val="0"/>
          <c:showPercent val="0"/>
          <c:showBubbleSize val="0"/>
        </c:dLbls>
        <c:gapWidth val="150"/>
        <c:axId val="463677376"/>
        <c:axId val="46367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F3-4DA3-87F7-B4A847322C56}"/>
            </c:ext>
          </c:extLst>
        </c:ser>
        <c:dLbls>
          <c:showLegendKey val="0"/>
          <c:showVal val="0"/>
          <c:showCatName val="0"/>
          <c:showSerName val="0"/>
          <c:showPercent val="0"/>
          <c:showBubbleSize val="0"/>
        </c:dLbls>
        <c:marker val="1"/>
        <c:smooth val="0"/>
        <c:axId val="463677376"/>
        <c:axId val="463677768"/>
      </c:lineChart>
      <c:dateAx>
        <c:axId val="463677376"/>
        <c:scaling>
          <c:orientation val="minMax"/>
        </c:scaling>
        <c:delete val="1"/>
        <c:axPos val="b"/>
        <c:numFmt formatCode="ge" sourceLinked="1"/>
        <c:majorTickMark val="none"/>
        <c:minorTickMark val="none"/>
        <c:tickLblPos val="none"/>
        <c:crossAx val="463677768"/>
        <c:crosses val="autoZero"/>
        <c:auto val="1"/>
        <c:lblOffset val="100"/>
        <c:baseTimeUnit val="years"/>
      </c:dateAx>
      <c:valAx>
        <c:axId val="4636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76-4587-9E45-9AB0D14E3E8E}"/>
            </c:ext>
          </c:extLst>
        </c:ser>
        <c:dLbls>
          <c:showLegendKey val="0"/>
          <c:showVal val="0"/>
          <c:showCatName val="0"/>
          <c:showSerName val="0"/>
          <c:showPercent val="0"/>
          <c:showBubbleSize val="0"/>
        </c:dLbls>
        <c:gapWidth val="150"/>
        <c:axId val="463679336"/>
        <c:axId val="46367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76-4587-9E45-9AB0D14E3E8E}"/>
            </c:ext>
          </c:extLst>
        </c:ser>
        <c:dLbls>
          <c:showLegendKey val="0"/>
          <c:showVal val="0"/>
          <c:showCatName val="0"/>
          <c:showSerName val="0"/>
          <c:showPercent val="0"/>
          <c:showBubbleSize val="0"/>
        </c:dLbls>
        <c:marker val="1"/>
        <c:smooth val="0"/>
        <c:axId val="463679336"/>
        <c:axId val="463679728"/>
      </c:lineChart>
      <c:dateAx>
        <c:axId val="463679336"/>
        <c:scaling>
          <c:orientation val="minMax"/>
        </c:scaling>
        <c:delete val="1"/>
        <c:axPos val="b"/>
        <c:numFmt formatCode="ge" sourceLinked="1"/>
        <c:majorTickMark val="none"/>
        <c:minorTickMark val="none"/>
        <c:tickLblPos val="none"/>
        <c:crossAx val="463679728"/>
        <c:crosses val="autoZero"/>
        <c:auto val="1"/>
        <c:lblOffset val="100"/>
        <c:baseTimeUnit val="years"/>
      </c:dateAx>
      <c:valAx>
        <c:axId val="46367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7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1-4551-ACC1-A279333481D4}"/>
            </c:ext>
          </c:extLst>
        </c:ser>
        <c:dLbls>
          <c:showLegendKey val="0"/>
          <c:showVal val="0"/>
          <c:showCatName val="0"/>
          <c:showSerName val="0"/>
          <c:showPercent val="0"/>
          <c:showBubbleSize val="0"/>
        </c:dLbls>
        <c:gapWidth val="150"/>
        <c:axId val="452088064"/>
        <c:axId val="45208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1-4551-ACC1-A279333481D4}"/>
            </c:ext>
          </c:extLst>
        </c:ser>
        <c:dLbls>
          <c:showLegendKey val="0"/>
          <c:showVal val="0"/>
          <c:showCatName val="0"/>
          <c:showSerName val="0"/>
          <c:showPercent val="0"/>
          <c:showBubbleSize val="0"/>
        </c:dLbls>
        <c:marker val="1"/>
        <c:smooth val="0"/>
        <c:axId val="452088064"/>
        <c:axId val="452086888"/>
      </c:lineChart>
      <c:dateAx>
        <c:axId val="452088064"/>
        <c:scaling>
          <c:orientation val="minMax"/>
        </c:scaling>
        <c:delete val="1"/>
        <c:axPos val="b"/>
        <c:numFmt formatCode="ge" sourceLinked="1"/>
        <c:majorTickMark val="none"/>
        <c:minorTickMark val="none"/>
        <c:tickLblPos val="none"/>
        <c:crossAx val="452086888"/>
        <c:crosses val="autoZero"/>
        <c:auto val="1"/>
        <c:lblOffset val="100"/>
        <c:baseTimeUnit val="years"/>
      </c:dateAx>
      <c:valAx>
        <c:axId val="45208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E7-4344-AA0F-53B1E88653C5}"/>
            </c:ext>
          </c:extLst>
        </c:ser>
        <c:dLbls>
          <c:showLegendKey val="0"/>
          <c:showVal val="0"/>
          <c:showCatName val="0"/>
          <c:showSerName val="0"/>
          <c:showPercent val="0"/>
          <c:showBubbleSize val="0"/>
        </c:dLbls>
        <c:gapWidth val="150"/>
        <c:axId val="452086104"/>
        <c:axId val="45208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E7-4344-AA0F-53B1E88653C5}"/>
            </c:ext>
          </c:extLst>
        </c:ser>
        <c:dLbls>
          <c:showLegendKey val="0"/>
          <c:showVal val="0"/>
          <c:showCatName val="0"/>
          <c:showSerName val="0"/>
          <c:showPercent val="0"/>
          <c:showBubbleSize val="0"/>
        </c:dLbls>
        <c:marker val="1"/>
        <c:smooth val="0"/>
        <c:axId val="452086104"/>
        <c:axId val="452085712"/>
      </c:lineChart>
      <c:dateAx>
        <c:axId val="452086104"/>
        <c:scaling>
          <c:orientation val="minMax"/>
        </c:scaling>
        <c:delete val="1"/>
        <c:axPos val="b"/>
        <c:numFmt formatCode="ge" sourceLinked="1"/>
        <c:majorTickMark val="none"/>
        <c:minorTickMark val="none"/>
        <c:tickLblPos val="none"/>
        <c:crossAx val="452085712"/>
        <c:crosses val="autoZero"/>
        <c:auto val="1"/>
        <c:lblOffset val="100"/>
        <c:baseTimeUnit val="years"/>
      </c:dateAx>
      <c:valAx>
        <c:axId val="4520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53-429B-8DEF-634EB25DC240}"/>
            </c:ext>
          </c:extLst>
        </c:ser>
        <c:dLbls>
          <c:showLegendKey val="0"/>
          <c:showVal val="0"/>
          <c:showCatName val="0"/>
          <c:showSerName val="0"/>
          <c:showPercent val="0"/>
          <c:showBubbleSize val="0"/>
        </c:dLbls>
        <c:gapWidth val="150"/>
        <c:axId val="463681472"/>
        <c:axId val="46368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53-429B-8DEF-634EB25DC240}"/>
            </c:ext>
          </c:extLst>
        </c:ser>
        <c:dLbls>
          <c:showLegendKey val="0"/>
          <c:showVal val="0"/>
          <c:showCatName val="0"/>
          <c:showSerName val="0"/>
          <c:showPercent val="0"/>
          <c:showBubbleSize val="0"/>
        </c:dLbls>
        <c:marker val="1"/>
        <c:smooth val="0"/>
        <c:axId val="463681472"/>
        <c:axId val="463681864"/>
      </c:lineChart>
      <c:dateAx>
        <c:axId val="463681472"/>
        <c:scaling>
          <c:orientation val="minMax"/>
        </c:scaling>
        <c:delete val="1"/>
        <c:axPos val="b"/>
        <c:numFmt formatCode="ge" sourceLinked="1"/>
        <c:majorTickMark val="none"/>
        <c:minorTickMark val="none"/>
        <c:tickLblPos val="none"/>
        <c:crossAx val="463681864"/>
        <c:crosses val="autoZero"/>
        <c:auto val="1"/>
        <c:lblOffset val="100"/>
        <c:baseTimeUnit val="years"/>
      </c:dateAx>
      <c:valAx>
        <c:axId val="4636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2549.11</c:v>
                </c:pt>
                <c:pt idx="1">
                  <c:v>2365.27</c:v>
                </c:pt>
                <c:pt idx="2">
                  <c:v>2381.9</c:v>
                </c:pt>
                <c:pt idx="3">
                  <c:v>2220.54</c:v>
                </c:pt>
                <c:pt idx="4">
                  <c:v>2249.2800000000002</c:v>
                </c:pt>
              </c:numCache>
            </c:numRef>
          </c:val>
          <c:extLst xmlns:c16r2="http://schemas.microsoft.com/office/drawing/2015/06/chart">
            <c:ext xmlns:c16="http://schemas.microsoft.com/office/drawing/2014/chart" uri="{C3380CC4-5D6E-409C-BE32-E72D297353CC}">
              <c16:uniqueId val="{00000000-A63A-4B97-9B17-252C07536F21}"/>
            </c:ext>
          </c:extLst>
        </c:ser>
        <c:dLbls>
          <c:showLegendKey val="0"/>
          <c:showVal val="0"/>
          <c:showCatName val="0"/>
          <c:showSerName val="0"/>
          <c:showPercent val="0"/>
          <c:showBubbleSize val="0"/>
        </c:dLbls>
        <c:gapWidth val="150"/>
        <c:axId val="452089240"/>
        <c:axId val="46368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A63A-4B97-9B17-252C07536F21}"/>
            </c:ext>
          </c:extLst>
        </c:ser>
        <c:dLbls>
          <c:showLegendKey val="0"/>
          <c:showVal val="0"/>
          <c:showCatName val="0"/>
          <c:showSerName val="0"/>
          <c:showPercent val="0"/>
          <c:showBubbleSize val="0"/>
        </c:dLbls>
        <c:marker val="1"/>
        <c:smooth val="0"/>
        <c:axId val="452089240"/>
        <c:axId val="463683824"/>
      </c:lineChart>
      <c:dateAx>
        <c:axId val="452089240"/>
        <c:scaling>
          <c:orientation val="minMax"/>
        </c:scaling>
        <c:delete val="1"/>
        <c:axPos val="b"/>
        <c:numFmt formatCode="ge" sourceLinked="1"/>
        <c:majorTickMark val="none"/>
        <c:minorTickMark val="none"/>
        <c:tickLblPos val="none"/>
        <c:crossAx val="463683824"/>
        <c:crosses val="autoZero"/>
        <c:auto val="1"/>
        <c:lblOffset val="100"/>
        <c:baseTimeUnit val="years"/>
      </c:dateAx>
      <c:valAx>
        <c:axId val="46368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8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48.19</c:v>
                </c:pt>
                <c:pt idx="1">
                  <c:v>44.79</c:v>
                </c:pt>
                <c:pt idx="2">
                  <c:v>46.72</c:v>
                </c:pt>
                <c:pt idx="3">
                  <c:v>49.43</c:v>
                </c:pt>
                <c:pt idx="4">
                  <c:v>92.83</c:v>
                </c:pt>
              </c:numCache>
            </c:numRef>
          </c:val>
          <c:extLst xmlns:c16r2="http://schemas.microsoft.com/office/drawing/2015/06/chart">
            <c:ext xmlns:c16="http://schemas.microsoft.com/office/drawing/2014/chart" uri="{C3380CC4-5D6E-409C-BE32-E72D297353CC}">
              <c16:uniqueId val="{00000000-80D6-4306-9463-8EE7A2EABA00}"/>
            </c:ext>
          </c:extLst>
        </c:ser>
        <c:dLbls>
          <c:showLegendKey val="0"/>
          <c:showVal val="0"/>
          <c:showCatName val="0"/>
          <c:showSerName val="0"/>
          <c:showPercent val="0"/>
          <c:showBubbleSize val="0"/>
        </c:dLbls>
        <c:gapWidth val="150"/>
        <c:axId val="463682648"/>
        <c:axId val="46368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80D6-4306-9463-8EE7A2EABA00}"/>
            </c:ext>
          </c:extLst>
        </c:ser>
        <c:dLbls>
          <c:showLegendKey val="0"/>
          <c:showVal val="0"/>
          <c:showCatName val="0"/>
          <c:showSerName val="0"/>
          <c:showPercent val="0"/>
          <c:showBubbleSize val="0"/>
        </c:dLbls>
        <c:marker val="1"/>
        <c:smooth val="0"/>
        <c:axId val="463682648"/>
        <c:axId val="463682256"/>
      </c:lineChart>
      <c:dateAx>
        <c:axId val="463682648"/>
        <c:scaling>
          <c:orientation val="minMax"/>
        </c:scaling>
        <c:delete val="1"/>
        <c:axPos val="b"/>
        <c:numFmt formatCode="ge" sourceLinked="1"/>
        <c:majorTickMark val="none"/>
        <c:minorTickMark val="none"/>
        <c:tickLblPos val="none"/>
        <c:crossAx val="463682256"/>
        <c:crosses val="autoZero"/>
        <c:auto val="1"/>
        <c:lblOffset val="100"/>
        <c:baseTimeUnit val="years"/>
      </c:dateAx>
      <c:valAx>
        <c:axId val="46368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405.32</c:v>
                </c:pt>
                <c:pt idx="1">
                  <c:v>434</c:v>
                </c:pt>
                <c:pt idx="2">
                  <c:v>423.13</c:v>
                </c:pt>
                <c:pt idx="3">
                  <c:v>405.19</c:v>
                </c:pt>
                <c:pt idx="4">
                  <c:v>216.44</c:v>
                </c:pt>
              </c:numCache>
            </c:numRef>
          </c:val>
          <c:extLst xmlns:c16r2="http://schemas.microsoft.com/office/drawing/2015/06/chart">
            <c:ext xmlns:c16="http://schemas.microsoft.com/office/drawing/2014/chart" uri="{C3380CC4-5D6E-409C-BE32-E72D297353CC}">
              <c16:uniqueId val="{00000000-F356-460D-B1D5-F526F07543FF}"/>
            </c:ext>
          </c:extLst>
        </c:ser>
        <c:dLbls>
          <c:showLegendKey val="0"/>
          <c:showVal val="0"/>
          <c:showCatName val="0"/>
          <c:showSerName val="0"/>
          <c:showPercent val="0"/>
          <c:showBubbleSize val="0"/>
        </c:dLbls>
        <c:gapWidth val="150"/>
        <c:axId val="239420136"/>
        <c:axId val="23941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F356-460D-B1D5-F526F07543FF}"/>
            </c:ext>
          </c:extLst>
        </c:ser>
        <c:dLbls>
          <c:showLegendKey val="0"/>
          <c:showVal val="0"/>
          <c:showCatName val="0"/>
          <c:showSerName val="0"/>
          <c:showPercent val="0"/>
          <c:showBubbleSize val="0"/>
        </c:dLbls>
        <c:marker val="1"/>
        <c:smooth val="0"/>
        <c:axId val="239420136"/>
        <c:axId val="239418960"/>
      </c:lineChart>
      <c:dateAx>
        <c:axId val="239420136"/>
        <c:scaling>
          <c:orientation val="minMax"/>
        </c:scaling>
        <c:delete val="1"/>
        <c:axPos val="b"/>
        <c:numFmt formatCode="ge" sourceLinked="1"/>
        <c:majorTickMark val="none"/>
        <c:minorTickMark val="none"/>
        <c:tickLblPos val="none"/>
        <c:crossAx val="239418960"/>
        <c:crosses val="autoZero"/>
        <c:auto val="1"/>
        <c:lblOffset val="100"/>
        <c:baseTimeUnit val="years"/>
      </c:dateAx>
      <c:valAx>
        <c:axId val="2394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2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9" zoomScale="80" zoomScaleNormal="80" workbookViewId="0">
      <selection activeCell="CC52" sqref="CC5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18.88</v>
      </c>
      <c r="Q10" s="66"/>
      <c r="R10" s="66"/>
      <c r="S10" s="66"/>
      <c r="T10" s="66"/>
      <c r="U10" s="66"/>
      <c r="V10" s="66"/>
      <c r="W10" s="66">
        <f>データ!Q6</f>
        <v>100</v>
      </c>
      <c r="X10" s="66"/>
      <c r="Y10" s="66"/>
      <c r="Z10" s="66"/>
      <c r="AA10" s="66"/>
      <c r="AB10" s="66"/>
      <c r="AC10" s="66"/>
      <c r="AD10" s="67">
        <f>データ!R6</f>
        <v>3344</v>
      </c>
      <c r="AE10" s="67"/>
      <c r="AF10" s="67"/>
      <c r="AG10" s="67"/>
      <c r="AH10" s="67"/>
      <c r="AI10" s="67"/>
      <c r="AJ10" s="67"/>
      <c r="AK10" s="2"/>
      <c r="AL10" s="67">
        <f>データ!V6</f>
        <v>7499</v>
      </c>
      <c r="AM10" s="67"/>
      <c r="AN10" s="67"/>
      <c r="AO10" s="67"/>
      <c r="AP10" s="67"/>
      <c r="AQ10" s="67"/>
      <c r="AR10" s="67"/>
      <c r="AS10" s="67"/>
      <c r="AT10" s="66">
        <f>データ!W6</f>
        <v>10.63</v>
      </c>
      <c r="AU10" s="66"/>
      <c r="AV10" s="66"/>
      <c r="AW10" s="66"/>
      <c r="AX10" s="66"/>
      <c r="AY10" s="66"/>
      <c r="AZ10" s="66"/>
      <c r="BA10" s="66"/>
      <c r="BB10" s="66">
        <f>データ!X6</f>
        <v>705.46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17</v>
      </c>
      <c r="F6" s="33">
        <f t="shared" si="3"/>
        <v>5</v>
      </c>
      <c r="G6" s="33">
        <f t="shared" si="3"/>
        <v>0</v>
      </c>
      <c r="H6" s="33" t="str">
        <f t="shared" si="3"/>
        <v>島根県　安来市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18.88</v>
      </c>
      <c r="Q6" s="34">
        <f t="shared" si="3"/>
        <v>100</v>
      </c>
      <c r="R6" s="34">
        <f t="shared" si="3"/>
        <v>3344</v>
      </c>
      <c r="S6" s="34">
        <f t="shared" si="3"/>
        <v>39935</v>
      </c>
      <c r="T6" s="34">
        <f t="shared" si="3"/>
        <v>420.93</v>
      </c>
      <c r="U6" s="34">
        <f t="shared" si="3"/>
        <v>94.87</v>
      </c>
      <c r="V6" s="34">
        <f t="shared" si="3"/>
        <v>7499</v>
      </c>
      <c r="W6" s="34">
        <f t="shared" si="3"/>
        <v>10.63</v>
      </c>
      <c r="X6" s="34">
        <f t="shared" si="3"/>
        <v>705.46</v>
      </c>
      <c r="Y6" s="35">
        <f>IF(Y7="",NA(),Y7)</f>
        <v>61.19</v>
      </c>
      <c r="Z6" s="35">
        <f t="shared" ref="Z6:AH6" si="4">IF(Z7="",NA(),Z7)</f>
        <v>62.48</v>
      </c>
      <c r="AA6" s="35">
        <f t="shared" si="4"/>
        <v>62.22</v>
      </c>
      <c r="AB6" s="35">
        <f t="shared" si="4"/>
        <v>63.43</v>
      </c>
      <c r="AC6" s="35">
        <f t="shared" si="4"/>
        <v>76.81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2549.11</v>
      </c>
      <c r="BG6" s="35">
        <f t="shared" ref="BG6:BO6" si="7">IF(BG7="",NA(),BG7)</f>
        <v>2365.27</v>
      </c>
      <c r="BH6" s="35">
        <f t="shared" si="7"/>
        <v>2381.9</v>
      </c>
      <c r="BI6" s="35">
        <f t="shared" si="7"/>
        <v>2220.54</v>
      </c>
      <c r="BJ6" s="35">
        <f t="shared" si="7"/>
        <v>2249.2800000000002</v>
      </c>
      <c r="BK6" s="35">
        <f t="shared" si="7"/>
        <v>1197.82</v>
      </c>
      <c r="BL6" s="35">
        <f t="shared" si="7"/>
        <v>1126.77</v>
      </c>
      <c r="BM6" s="35">
        <f t="shared" si="7"/>
        <v>1044.8</v>
      </c>
      <c r="BN6" s="35">
        <f t="shared" si="7"/>
        <v>1081.8</v>
      </c>
      <c r="BO6" s="35">
        <f t="shared" si="7"/>
        <v>974.93</v>
      </c>
      <c r="BP6" s="34" t="str">
        <f>IF(BP7="","",IF(BP7="-","【-】","【"&amp;SUBSTITUTE(TEXT(BP7,"#,##0.00"),"-","△")&amp;"】"))</f>
        <v>【914.53】</v>
      </c>
      <c r="BQ6" s="35">
        <f>IF(BQ7="",NA(),BQ7)</f>
        <v>48.19</v>
      </c>
      <c r="BR6" s="35">
        <f t="shared" ref="BR6:BZ6" si="8">IF(BR7="",NA(),BR7)</f>
        <v>44.79</v>
      </c>
      <c r="BS6" s="35">
        <f t="shared" si="8"/>
        <v>46.72</v>
      </c>
      <c r="BT6" s="35">
        <f t="shared" si="8"/>
        <v>49.43</v>
      </c>
      <c r="BU6" s="35">
        <f t="shared" si="8"/>
        <v>92.83</v>
      </c>
      <c r="BV6" s="35">
        <f t="shared" si="8"/>
        <v>51.03</v>
      </c>
      <c r="BW6" s="35">
        <f t="shared" si="8"/>
        <v>50.9</v>
      </c>
      <c r="BX6" s="35">
        <f t="shared" si="8"/>
        <v>50.82</v>
      </c>
      <c r="BY6" s="35">
        <f t="shared" si="8"/>
        <v>52.19</v>
      </c>
      <c r="BZ6" s="35">
        <f t="shared" si="8"/>
        <v>55.32</v>
      </c>
      <c r="CA6" s="34" t="str">
        <f>IF(CA7="","",IF(CA7="-","【-】","【"&amp;SUBSTITUTE(TEXT(CA7,"#,##0.00"),"-","△")&amp;"】"))</f>
        <v>【55.73】</v>
      </c>
      <c r="CB6" s="35">
        <f>IF(CB7="",NA(),CB7)</f>
        <v>405.32</v>
      </c>
      <c r="CC6" s="35">
        <f t="shared" ref="CC6:CK6" si="9">IF(CC7="",NA(),CC7)</f>
        <v>434</v>
      </c>
      <c r="CD6" s="35">
        <f t="shared" si="9"/>
        <v>423.13</v>
      </c>
      <c r="CE6" s="35">
        <f t="shared" si="9"/>
        <v>405.19</v>
      </c>
      <c r="CF6" s="35">
        <f t="shared" si="9"/>
        <v>216.44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43.89</v>
      </c>
      <c r="CN6" s="35">
        <f t="shared" ref="CN6:CV6" si="10">IF(CN7="",NA(),CN7)</f>
        <v>44.14</v>
      </c>
      <c r="CO6" s="35">
        <f t="shared" si="10"/>
        <v>44.08</v>
      </c>
      <c r="CP6" s="35">
        <f t="shared" si="10"/>
        <v>44.25</v>
      </c>
      <c r="CQ6" s="35">
        <f t="shared" si="10"/>
        <v>43.25</v>
      </c>
      <c r="CR6" s="35">
        <f t="shared" si="10"/>
        <v>54.74</v>
      </c>
      <c r="CS6" s="35">
        <f t="shared" si="10"/>
        <v>53.78</v>
      </c>
      <c r="CT6" s="35">
        <f t="shared" si="10"/>
        <v>53.24</v>
      </c>
      <c r="CU6" s="35">
        <f t="shared" si="10"/>
        <v>52.31</v>
      </c>
      <c r="CV6" s="35">
        <f t="shared" si="10"/>
        <v>60.65</v>
      </c>
      <c r="CW6" s="34" t="str">
        <f>IF(CW7="","",IF(CW7="-","【-】","【"&amp;SUBSTITUTE(TEXT(CW7,"#,##0.00"),"-","△")&amp;"】"))</f>
        <v>【59.15】</v>
      </c>
      <c r="CX6" s="35">
        <f>IF(CX7="",NA(),CX7)</f>
        <v>83.33</v>
      </c>
      <c r="CY6" s="35">
        <f t="shared" ref="CY6:DG6" si="11">IF(CY7="",NA(),CY7)</f>
        <v>84.66</v>
      </c>
      <c r="CZ6" s="35">
        <f t="shared" si="11"/>
        <v>85.75</v>
      </c>
      <c r="DA6" s="35">
        <f t="shared" si="11"/>
        <v>86.49</v>
      </c>
      <c r="DB6" s="35">
        <f t="shared" si="11"/>
        <v>87.42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0.04</v>
      </c>
      <c r="EG6" s="35">
        <f t="shared" si="14"/>
        <v>0.04</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322067</v>
      </c>
      <c r="D7" s="37">
        <v>47</v>
      </c>
      <c r="E7" s="37">
        <v>17</v>
      </c>
      <c r="F7" s="37">
        <v>5</v>
      </c>
      <c r="G7" s="37">
        <v>0</v>
      </c>
      <c r="H7" s="37" t="s">
        <v>109</v>
      </c>
      <c r="I7" s="37" t="s">
        <v>110</v>
      </c>
      <c r="J7" s="37" t="s">
        <v>111</v>
      </c>
      <c r="K7" s="37" t="s">
        <v>112</v>
      </c>
      <c r="L7" s="37" t="s">
        <v>113</v>
      </c>
      <c r="M7" s="37"/>
      <c r="N7" s="38" t="s">
        <v>114</v>
      </c>
      <c r="O7" s="38" t="s">
        <v>115</v>
      </c>
      <c r="P7" s="38">
        <v>18.88</v>
      </c>
      <c r="Q7" s="38">
        <v>100</v>
      </c>
      <c r="R7" s="38">
        <v>3344</v>
      </c>
      <c r="S7" s="38">
        <v>39935</v>
      </c>
      <c r="T7" s="38">
        <v>420.93</v>
      </c>
      <c r="U7" s="38">
        <v>94.87</v>
      </c>
      <c r="V7" s="38">
        <v>7499</v>
      </c>
      <c r="W7" s="38">
        <v>10.63</v>
      </c>
      <c r="X7" s="38">
        <v>705.46</v>
      </c>
      <c r="Y7" s="38">
        <v>61.19</v>
      </c>
      <c r="Z7" s="38">
        <v>62.48</v>
      </c>
      <c r="AA7" s="38">
        <v>62.22</v>
      </c>
      <c r="AB7" s="38">
        <v>63.43</v>
      </c>
      <c r="AC7" s="38">
        <v>76.81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2549.11</v>
      </c>
      <c r="BG7" s="38">
        <v>2365.27</v>
      </c>
      <c r="BH7" s="38">
        <v>2381.9</v>
      </c>
      <c r="BI7" s="38">
        <v>2220.54</v>
      </c>
      <c r="BJ7" s="38">
        <v>2249.2800000000002</v>
      </c>
      <c r="BK7" s="38">
        <v>1197.82</v>
      </c>
      <c r="BL7" s="38">
        <v>1126.77</v>
      </c>
      <c r="BM7" s="38">
        <v>1044.8</v>
      </c>
      <c r="BN7" s="38">
        <v>1081.8</v>
      </c>
      <c r="BO7" s="38">
        <v>974.93</v>
      </c>
      <c r="BP7" s="38">
        <v>914.53</v>
      </c>
      <c r="BQ7" s="38">
        <v>48.19</v>
      </c>
      <c r="BR7" s="38">
        <v>44.79</v>
      </c>
      <c r="BS7" s="38">
        <v>46.72</v>
      </c>
      <c r="BT7" s="38">
        <v>49.43</v>
      </c>
      <c r="BU7" s="38">
        <v>92.83</v>
      </c>
      <c r="BV7" s="38">
        <v>51.03</v>
      </c>
      <c r="BW7" s="38">
        <v>50.9</v>
      </c>
      <c r="BX7" s="38">
        <v>50.82</v>
      </c>
      <c r="BY7" s="38">
        <v>52.19</v>
      </c>
      <c r="BZ7" s="38">
        <v>55.32</v>
      </c>
      <c r="CA7" s="38">
        <v>55.73</v>
      </c>
      <c r="CB7" s="38">
        <v>405.32</v>
      </c>
      <c r="CC7" s="38">
        <v>434</v>
      </c>
      <c r="CD7" s="38">
        <v>423.13</v>
      </c>
      <c r="CE7" s="38">
        <v>405.19</v>
      </c>
      <c r="CF7" s="38">
        <v>216.44</v>
      </c>
      <c r="CG7" s="38">
        <v>289.60000000000002</v>
      </c>
      <c r="CH7" s="38">
        <v>293.27</v>
      </c>
      <c r="CI7" s="38">
        <v>300.52</v>
      </c>
      <c r="CJ7" s="38">
        <v>296.14</v>
      </c>
      <c r="CK7" s="38">
        <v>283.17</v>
      </c>
      <c r="CL7" s="38">
        <v>276.77999999999997</v>
      </c>
      <c r="CM7" s="38">
        <v>43.89</v>
      </c>
      <c r="CN7" s="38">
        <v>44.14</v>
      </c>
      <c r="CO7" s="38">
        <v>44.08</v>
      </c>
      <c r="CP7" s="38">
        <v>44.25</v>
      </c>
      <c r="CQ7" s="38">
        <v>43.25</v>
      </c>
      <c r="CR7" s="38">
        <v>54.74</v>
      </c>
      <c r="CS7" s="38">
        <v>53.78</v>
      </c>
      <c r="CT7" s="38">
        <v>53.24</v>
      </c>
      <c r="CU7" s="38">
        <v>52.31</v>
      </c>
      <c r="CV7" s="38">
        <v>60.65</v>
      </c>
      <c r="CW7" s="38">
        <v>59.15</v>
      </c>
      <c r="CX7" s="38">
        <v>83.33</v>
      </c>
      <c r="CY7" s="38">
        <v>84.66</v>
      </c>
      <c r="CZ7" s="38">
        <v>85.75</v>
      </c>
      <c r="DA7" s="38">
        <v>86.49</v>
      </c>
      <c r="DB7" s="38">
        <v>87.42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0.09</v>
      </c>
      <c r="EF7" s="38">
        <v>0.04</v>
      </c>
      <c r="EG7" s="38">
        <v>0.04</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2018-02-22T00:21:48Z</cp:lastPrinted>
  <dcterms:created xsi:type="dcterms:W3CDTF">2017-12-25T02:31:36Z</dcterms:created>
  <dcterms:modified xsi:type="dcterms:W3CDTF">2018-02-22T00:21:51Z</dcterms:modified>
  <cp:category/>
</cp:coreProperties>
</file>