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総務部\財政課\41.各種調査（照会＆回答）\H29照会・回答\75.平成28年度決算「経営比較分析表」の分析等について\5.打ち返し\下水道\"/>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AL8" i="4"/>
  <c r="I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<sst xmlns="http://schemas.openxmlformats.org/spreadsheetml/2006/main" count="245" uniqueCount="126">
  <si>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</si>
  <si>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</si>
  <si>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</si>
  <si>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</si>
  <si>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</si>
  <si>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</si>
  <si>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</si>
  <si>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</si>
  <si>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</si>
  <si>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</si>
  <si>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</si>
  <si>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</si>
  <si>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</si>
  <si>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</si>
  <si>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</si>
  <si>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</si>
  <si>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</si>
  <si>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</si>
  <si>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</si>
  <si>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</si>
  <si>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</si>
  <si>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</si>
  <si>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</si>
  <si>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</si>
  <si>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</si>
  <si>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</si>
  <si>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</si>
  <si>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</si>
  <si>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</si>
  <si>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</si>
  <si>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</si>
  <si>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</si>
  <si>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</si>
  <si>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</si>
  <si>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</si>
  <si>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</si>
  <si>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</si>
  <si>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</si>
  <si>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</si>
  <si>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</si>
  <si>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</si>
  <si>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</si>
  <si>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</si>
  <si>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</si>
  <si>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</si>
  <si>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</si>
  <si>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</si>
  <si>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</si>
  <si>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</si>
  <si>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</si>
  <si>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</si>
  <si>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</si>
  <si>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</si>
  <si>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</si>
  <si>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</si>
  <si>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</si>
  <si>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</si>
  <si>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</si>
  <si>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</si>
  <si>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</si>
  <si>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</si>
  <si>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</si>
  <si>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</si>
  <si>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</si>
  <si>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</si>
  <si>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</si>
  <si>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</si>
  <si>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</si>
  <si>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</si>
  <si>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</si>
  <si>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</si>
  <si>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</si>
  <si>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</si>
  <si>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</si>
  <si>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</si>
  <si>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</si>
  <si>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</si>
  <si>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</si>
  <si>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</si>
  <si>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</si>
  <si>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</si>
  <si>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</si>
  <si>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</si>
  <si>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</si>
  <si>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</si>
  <si>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</si>
  <si>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</si>
  <si>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</si>
  <si>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</si>
  <si>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</si>
  <si>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</si>
  <si>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</si>
  <si>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</si>
  <si>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</si>
  <si>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</si>
  <si>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</si>
  <si>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</si>
  <si>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</si>
  <si>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</si>
  <si>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</si>
  <si>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</si>
  <si>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</si>
  <si>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</si>
  <si>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</si>
  <si>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</si>
  <si>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</si>
  <si>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</si>
  <si>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</si>
  <si>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</si>
  <si>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</si>
  <si>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</si>
  <si>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</si>
  <si>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</si>
  <si>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</si>
  <si>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</si>
  <si>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</si>
  <si>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</si>
  <si>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</si>
  <si>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</si>
  <si>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</si>
  <si>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</si>
  <si>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</si>
  <si>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</si>
  <si>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</si>
  <si>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・企業債残高は減少傾向にあり、また水洗化率の向上に伴って経費回収率は右肩上がりの傾向にあり、汚水処理原価は右肩下がりとなってきている。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キギョウ</t>
    </rPh>
    <rPh sb="88" eb="89">
      <t>サイ</t>
    </rPh>
    <rPh sb="89" eb="91">
      <t>ザンダカ</t>
    </rPh>
    <rPh sb="92" eb="94">
      <t>ゲンショウ</t>
    </rPh>
    <rPh sb="94" eb="96">
      <t>ケイコウ</t>
    </rPh>
    <rPh sb="102" eb="105">
      <t>スイセンカ</t>
    </rPh>
    <rPh sb="105" eb="106">
      <t>リツ</t>
    </rPh>
    <rPh sb="107" eb="109">
      <t>コウジョウ</t>
    </rPh>
    <rPh sb="110" eb="111">
      <t>トモナ</t>
    </rPh>
    <rPh sb="113" eb="115">
      <t>ケイヒ</t>
    </rPh>
    <rPh sb="115" eb="117">
      <t>カイシュウ</t>
    </rPh>
    <rPh sb="117" eb="118">
      <t>リツ</t>
    </rPh>
    <rPh sb="119" eb="121">
      <t>ミギカタ</t>
    </rPh>
    <rPh sb="121" eb="122">
      <t>ア</t>
    </rPh>
    <rPh sb="125" eb="127">
      <t>ケイコウ</t>
    </rPh>
    <rPh sb="131" eb="133">
      <t>オスイ</t>
    </rPh>
    <rPh sb="133" eb="135">
      <t>ショリ</t>
    </rPh>
    <rPh sb="135" eb="137">
      <t>ゲンカ</t>
    </rPh>
    <rPh sb="138" eb="141">
      <t>ミギカタサ</t>
    </rPh>
    <phoneticPr fontId="4"/>
  </si>
  <si>
    <r>
      <t xml:space="preserve">・今現在は管渠の破損等の状況には至っていない。
</t>
    </r>
    <r>
      <rPr>
        <sz val="11"/>
        <color rgb="FFFF0000"/>
        <rFont val="ＭＳ ゴシック"/>
        <family val="3"/>
        <charset val="128"/>
      </rPr>
      <t>・管渠について古いものでは布設から40年近く経過しているが、まだ耐用年数を迎えておらず（管渠の標準耐用年数は50年）、また管渠調査にて損傷が確認されていないため管渠更新は行っていない。ただし、今後は長寿命化へ向けての取組を行っていく必要がある。</t>
    </r>
    <rPh sb="1" eb="4">
      <t>イマゲンザイ</t>
    </rPh>
    <rPh sb="5" eb="7">
      <t>カンキョ</t>
    </rPh>
    <rPh sb="8" eb="10">
      <t>ハソン</t>
    </rPh>
    <rPh sb="10" eb="11">
      <t>トウ</t>
    </rPh>
    <rPh sb="12" eb="14">
      <t>ジョウキョウ</t>
    </rPh>
    <rPh sb="16" eb="17">
      <t>イタ</t>
    </rPh>
    <rPh sb="25" eb="27">
      <t>カンキョ</t>
    </rPh>
    <rPh sb="56" eb="58">
      <t>タイヨウ</t>
    </rPh>
    <rPh sb="58" eb="60">
      <t>ネンスウ</t>
    </rPh>
    <rPh sb="61" eb="62">
      <t>ムカ</t>
    </rPh>
    <rPh sb="68" eb="70">
      <t>カンキョ</t>
    </rPh>
    <rPh sb="71" eb="73">
      <t>ヒョウジュン</t>
    </rPh>
    <rPh sb="73" eb="75">
      <t>タイヨウ</t>
    </rPh>
    <rPh sb="75" eb="77">
      <t>ネンスウ</t>
    </rPh>
    <rPh sb="80" eb="81">
      <t>ネン</t>
    </rPh>
    <rPh sb="85" eb="87">
      <t>カンキョ</t>
    </rPh>
    <rPh sb="87" eb="89">
      <t>チョウサ</t>
    </rPh>
    <rPh sb="91" eb="93">
      <t>ソンショウ</t>
    </rPh>
    <rPh sb="94" eb="96">
      <t>カクニン</t>
    </rPh>
    <rPh sb="104" eb="106">
      <t>カンキョ</t>
    </rPh>
    <rPh sb="106" eb="108">
      <t>コウシン</t>
    </rPh>
    <rPh sb="109" eb="1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</si>
</sst>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91-4701-A4F8-545FDD56E0DA}"/>
            </c:ext>
          </c:extLst>
        </c:ser>
        <c:dLbls>
          <c:showLegendKey val="0"/>
          <c:showVal val="0"/>
          <c:showCatName val="0"/>
          <c:showSerName val="0"/>
          <c:showPercent val="0"/>
          <c:showBubbleSize val="0"/>
        </c:dLbls>
        <c:gapWidth val="150"/>
        <c:axId val="452844864"/>
        <c:axId val="23942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0.11</c:v>
                </c:pt>
                <c:pt idx="3">
                  <c:v>0.09</c:v>
                </c:pt>
                <c:pt idx="4">
                  <c:v>0.19</c:v>
                </c:pt>
              </c:numCache>
            </c:numRef>
          </c:val>
          <c:smooth val="0"/>
          <c:extLst xmlns:c16r2="http://schemas.microsoft.com/office/drawing/2015/06/chart">
            <c:ext xmlns:c16="http://schemas.microsoft.com/office/drawing/2014/chart" uri="{C3380CC4-5D6E-409C-BE32-E72D297353CC}">
              <c16:uniqueId val="{00000001-1A91-4701-A4F8-545FDD56E0DA}"/>
            </c:ext>
          </c:extLst>
        </c:ser>
        <c:dLbls>
          <c:showLegendKey val="0"/>
          <c:showVal val="0"/>
          <c:showCatName val="0"/>
          <c:showSerName val="0"/>
          <c:showPercent val="0"/>
          <c:showBubbleSize val="0"/>
        </c:dLbls>
        <c:marker val="1"/>
        <c:smooth val="0"/>
        <c:axId val="452844864"/>
        <c:axId val="239420528"/>
      </c:lineChart>
      <c:dateAx>
        <c:axId val="452844864"/>
        <c:scaling>
          <c:orientation val="minMax"/>
        </c:scaling>
        <c:delete val="1"/>
        <c:axPos val="b"/>
        <c:numFmt formatCode="ge" sourceLinked="1"/>
        <c:majorTickMark val="none"/>
        <c:minorTickMark val="none"/>
        <c:tickLblPos val="none"/>
        <c:crossAx val="239420528"/>
        <c:crosses val="autoZero"/>
        <c:auto val="1"/>
        <c:lblOffset val="100"/>
        <c:baseTimeUnit val="years"/>
      </c:dateAx>
      <c:valAx>
        <c:axId val="23942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03-433C-B38D-27ED9ABCAFCB}"/>
            </c:ext>
          </c:extLst>
        </c:ser>
        <c:dLbls>
          <c:showLegendKey val="0"/>
          <c:showVal val="0"/>
          <c:showCatName val="0"/>
          <c:showSerName val="0"/>
          <c:showPercent val="0"/>
          <c:showBubbleSize val="0"/>
        </c:dLbls>
        <c:gapWidth val="150"/>
        <c:axId val="450123728"/>
        <c:axId val="45012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64.23</c:v>
                </c:pt>
                <c:pt idx="3">
                  <c:v>59.4</c:v>
                </c:pt>
                <c:pt idx="4">
                  <c:v>59.35</c:v>
                </c:pt>
              </c:numCache>
            </c:numRef>
          </c:val>
          <c:smooth val="0"/>
          <c:extLst xmlns:c16r2="http://schemas.microsoft.com/office/drawing/2015/06/chart">
            <c:ext xmlns:c16="http://schemas.microsoft.com/office/drawing/2014/chart" uri="{C3380CC4-5D6E-409C-BE32-E72D297353CC}">
              <c16:uniqueId val="{00000001-8303-433C-B38D-27ED9ABCAFCB}"/>
            </c:ext>
          </c:extLst>
        </c:ser>
        <c:dLbls>
          <c:showLegendKey val="0"/>
          <c:showVal val="0"/>
          <c:showCatName val="0"/>
          <c:showSerName val="0"/>
          <c:showPercent val="0"/>
          <c:showBubbleSize val="0"/>
        </c:dLbls>
        <c:marker val="1"/>
        <c:smooth val="0"/>
        <c:axId val="450123728"/>
        <c:axId val="450124120"/>
      </c:lineChart>
      <c:dateAx>
        <c:axId val="450123728"/>
        <c:scaling>
          <c:orientation val="minMax"/>
        </c:scaling>
        <c:delete val="1"/>
        <c:axPos val="b"/>
        <c:numFmt formatCode="ge" sourceLinked="1"/>
        <c:majorTickMark val="none"/>
        <c:minorTickMark val="none"/>
        <c:tickLblPos val="none"/>
        <c:crossAx val="450124120"/>
        <c:crosses val="autoZero"/>
        <c:auto val="1"/>
        <c:lblOffset val="100"/>
        <c:baseTimeUnit val="years"/>
      </c:dateAx>
      <c:valAx>
        <c:axId val="45012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79.33</c:v>
                </c:pt>
                <c:pt idx="1">
                  <c:v>80.709999999999994</c:v>
                </c:pt>
                <c:pt idx="2">
                  <c:v>81.23</c:v>
                </c:pt>
                <c:pt idx="3">
                  <c:v>81.680000000000007</c:v>
                </c:pt>
                <c:pt idx="4">
                  <c:v>81.790000000000006</c:v>
                </c:pt>
              </c:numCache>
            </c:numRef>
          </c:val>
          <c:extLst xmlns:c16r2="http://schemas.microsoft.com/office/drawing/2015/06/chart">
            <c:ext xmlns:c16="http://schemas.microsoft.com/office/drawing/2014/chart" uri="{C3380CC4-5D6E-409C-BE32-E72D297353CC}">
              <c16:uniqueId val="{00000000-54E6-46A3-A6C4-F33BBD5E5FB0}"/>
            </c:ext>
          </c:extLst>
        </c:ser>
        <c:dLbls>
          <c:showLegendKey val="0"/>
          <c:showVal val="0"/>
          <c:showCatName val="0"/>
          <c:showSerName val="0"/>
          <c:showPercent val="0"/>
          <c:showBubbleSize val="0"/>
        </c:dLbls>
        <c:gapWidth val="150"/>
        <c:axId val="450125296"/>
        <c:axId val="45208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90.22</c:v>
                </c:pt>
                <c:pt idx="3">
                  <c:v>89.81</c:v>
                </c:pt>
                <c:pt idx="4">
                  <c:v>89.88</c:v>
                </c:pt>
              </c:numCache>
            </c:numRef>
          </c:val>
          <c:smooth val="0"/>
          <c:extLst xmlns:c16r2="http://schemas.microsoft.com/office/drawing/2015/06/chart">
            <c:ext xmlns:c16="http://schemas.microsoft.com/office/drawing/2014/chart" uri="{C3380CC4-5D6E-409C-BE32-E72D297353CC}">
              <c16:uniqueId val="{00000001-54E6-46A3-A6C4-F33BBD5E5FB0}"/>
            </c:ext>
          </c:extLst>
        </c:ser>
        <c:dLbls>
          <c:showLegendKey val="0"/>
          <c:showVal val="0"/>
          <c:showCatName val="0"/>
          <c:showSerName val="0"/>
          <c:showPercent val="0"/>
          <c:showBubbleSize val="0"/>
        </c:dLbls>
        <c:marker val="1"/>
        <c:smooth val="0"/>
        <c:axId val="450125296"/>
        <c:axId val="452085712"/>
      </c:lineChart>
      <c:dateAx>
        <c:axId val="450125296"/>
        <c:scaling>
          <c:orientation val="minMax"/>
        </c:scaling>
        <c:delete val="1"/>
        <c:axPos val="b"/>
        <c:numFmt formatCode="ge" sourceLinked="1"/>
        <c:majorTickMark val="none"/>
        <c:minorTickMark val="none"/>
        <c:tickLblPos val="none"/>
        <c:crossAx val="452085712"/>
        <c:crosses val="autoZero"/>
        <c:auto val="1"/>
        <c:lblOffset val="100"/>
        <c:baseTimeUnit val="years"/>
      </c:dateAx>
      <c:valAx>
        <c:axId val="4520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60.78</c:v>
                </c:pt>
                <c:pt idx="1">
                  <c:v>59.55</c:v>
                </c:pt>
                <c:pt idx="2">
                  <c:v>59.58</c:v>
                </c:pt>
                <c:pt idx="3">
                  <c:v>59.29</c:v>
                </c:pt>
                <c:pt idx="4">
                  <c:v>59.88</c:v>
                </c:pt>
              </c:numCache>
            </c:numRef>
          </c:val>
          <c:extLst xmlns:c16r2="http://schemas.microsoft.com/office/drawing/2015/06/chart">
            <c:ext xmlns:c16="http://schemas.microsoft.com/office/drawing/2014/chart" uri="{C3380CC4-5D6E-409C-BE32-E72D297353CC}">
              <c16:uniqueId val="{00000000-77EC-400E-A8FD-7A8F742A206E}"/>
            </c:ext>
          </c:extLst>
        </c:ser>
        <c:dLbls>
          <c:showLegendKey val="0"/>
          <c:showVal val="0"/>
          <c:showCatName val="0"/>
          <c:showSerName val="0"/>
          <c:showPercent val="0"/>
          <c:showBubbleSize val="0"/>
        </c:dLbls>
        <c:gapWidth val="150"/>
        <c:axId val="239419744"/>
        <c:axId val="23941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EC-400E-A8FD-7A8F742A206E}"/>
            </c:ext>
          </c:extLst>
        </c:ser>
        <c:dLbls>
          <c:showLegendKey val="0"/>
          <c:showVal val="0"/>
          <c:showCatName val="0"/>
          <c:showSerName val="0"/>
          <c:showPercent val="0"/>
          <c:showBubbleSize val="0"/>
        </c:dLbls>
        <c:marker val="1"/>
        <c:smooth val="0"/>
        <c:axId val="239419744"/>
        <c:axId val="239418960"/>
      </c:lineChart>
      <c:dateAx>
        <c:axId val="239419744"/>
        <c:scaling>
          <c:orientation val="minMax"/>
        </c:scaling>
        <c:delete val="1"/>
        <c:axPos val="b"/>
        <c:numFmt formatCode="ge" sourceLinked="1"/>
        <c:majorTickMark val="none"/>
        <c:minorTickMark val="none"/>
        <c:tickLblPos val="none"/>
        <c:crossAx val="239418960"/>
        <c:crosses val="autoZero"/>
        <c:auto val="1"/>
        <c:lblOffset val="100"/>
        <c:baseTimeUnit val="years"/>
      </c:dateAx>
      <c:valAx>
        <c:axId val="23941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BF-434A-8E04-4C2EA501474D}"/>
            </c:ext>
          </c:extLst>
        </c:ser>
        <c:dLbls>
          <c:showLegendKey val="0"/>
          <c:showVal val="0"/>
          <c:showCatName val="0"/>
          <c:showSerName val="0"/>
          <c:showPercent val="0"/>
          <c:showBubbleSize val="0"/>
        </c:dLbls>
        <c:gapWidth val="150"/>
        <c:axId val="448091992"/>
        <c:axId val="44809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BF-434A-8E04-4C2EA501474D}"/>
            </c:ext>
          </c:extLst>
        </c:ser>
        <c:dLbls>
          <c:showLegendKey val="0"/>
          <c:showVal val="0"/>
          <c:showCatName val="0"/>
          <c:showSerName val="0"/>
          <c:showPercent val="0"/>
          <c:showBubbleSize val="0"/>
        </c:dLbls>
        <c:marker val="1"/>
        <c:smooth val="0"/>
        <c:axId val="448091992"/>
        <c:axId val="448093168"/>
      </c:lineChart>
      <c:dateAx>
        <c:axId val="448091992"/>
        <c:scaling>
          <c:orientation val="minMax"/>
        </c:scaling>
        <c:delete val="1"/>
        <c:axPos val="b"/>
        <c:numFmt formatCode="ge" sourceLinked="1"/>
        <c:majorTickMark val="none"/>
        <c:minorTickMark val="none"/>
        <c:tickLblPos val="none"/>
        <c:crossAx val="448093168"/>
        <c:crosses val="autoZero"/>
        <c:auto val="1"/>
        <c:lblOffset val="100"/>
        <c:baseTimeUnit val="years"/>
      </c:dateAx>
      <c:valAx>
        <c:axId val="44809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9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3B-47FF-81EE-B7126F234039}"/>
            </c:ext>
          </c:extLst>
        </c:ser>
        <c:dLbls>
          <c:showLegendKey val="0"/>
          <c:showVal val="0"/>
          <c:showCatName val="0"/>
          <c:showSerName val="0"/>
          <c:showPercent val="0"/>
          <c:showBubbleSize val="0"/>
        </c:dLbls>
        <c:gapWidth val="150"/>
        <c:axId val="236893952"/>
        <c:axId val="23689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3B-47FF-81EE-B7126F234039}"/>
            </c:ext>
          </c:extLst>
        </c:ser>
        <c:dLbls>
          <c:showLegendKey val="0"/>
          <c:showVal val="0"/>
          <c:showCatName val="0"/>
          <c:showSerName val="0"/>
          <c:showPercent val="0"/>
          <c:showBubbleSize val="0"/>
        </c:dLbls>
        <c:marker val="1"/>
        <c:smooth val="0"/>
        <c:axId val="236893952"/>
        <c:axId val="236897480"/>
      </c:lineChart>
      <c:dateAx>
        <c:axId val="236893952"/>
        <c:scaling>
          <c:orientation val="minMax"/>
        </c:scaling>
        <c:delete val="1"/>
        <c:axPos val="b"/>
        <c:numFmt formatCode="ge" sourceLinked="1"/>
        <c:majorTickMark val="none"/>
        <c:minorTickMark val="none"/>
        <c:tickLblPos val="none"/>
        <c:crossAx val="236897480"/>
        <c:crosses val="autoZero"/>
        <c:auto val="1"/>
        <c:lblOffset val="100"/>
        <c:baseTimeUnit val="years"/>
      </c:dateAx>
      <c:valAx>
        <c:axId val="2368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A7-43BA-A774-EE27AD2FDBBA}"/>
            </c:ext>
          </c:extLst>
        </c:ser>
        <c:dLbls>
          <c:showLegendKey val="0"/>
          <c:showVal val="0"/>
          <c:showCatName val="0"/>
          <c:showSerName val="0"/>
          <c:showPercent val="0"/>
          <c:showBubbleSize val="0"/>
        </c:dLbls>
        <c:gapWidth val="150"/>
        <c:axId val="454262712"/>
        <c:axId val="24120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A7-43BA-A774-EE27AD2FDBBA}"/>
            </c:ext>
          </c:extLst>
        </c:ser>
        <c:dLbls>
          <c:showLegendKey val="0"/>
          <c:showVal val="0"/>
          <c:showCatName val="0"/>
          <c:showSerName val="0"/>
          <c:showPercent val="0"/>
          <c:showBubbleSize val="0"/>
        </c:dLbls>
        <c:marker val="1"/>
        <c:smooth val="0"/>
        <c:axId val="454262712"/>
        <c:axId val="241209680"/>
      </c:lineChart>
      <c:dateAx>
        <c:axId val="454262712"/>
        <c:scaling>
          <c:orientation val="minMax"/>
        </c:scaling>
        <c:delete val="1"/>
        <c:axPos val="b"/>
        <c:numFmt formatCode="ge" sourceLinked="1"/>
        <c:majorTickMark val="none"/>
        <c:minorTickMark val="none"/>
        <c:tickLblPos val="none"/>
        <c:crossAx val="241209680"/>
        <c:crosses val="autoZero"/>
        <c:auto val="1"/>
        <c:lblOffset val="100"/>
        <c:baseTimeUnit val="years"/>
      </c:dateAx>
      <c:valAx>
        <c:axId val="24120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6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91-4AE2-84B7-35A5ED5F7242}"/>
            </c:ext>
          </c:extLst>
        </c:ser>
        <c:dLbls>
          <c:showLegendKey val="0"/>
          <c:showVal val="0"/>
          <c:showCatName val="0"/>
          <c:showSerName val="0"/>
          <c:showPercent val="0"/>
          <c:showBubbleSize val="0"/>
        </c:dLbls>
        <c:gapWidth val="150"/>
        <c:axId val="463069192"/>
        <c:axId val="46306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91-4AE2-84B7-35A5ED5F7242}"/>
            </c:ext>
          </c:extLst>
        </c:ser>
        <c:dLbls>
          <c:showLegendKey val="0"/>
          <c:showVal val="0"/>
          <c:showCatName val="0"/>
          <c:showSerName val="0"/>
          <c:showPercent val="0"/>
          <c:showBubbleSize val="0"/>
        </c:dLbls>
        <c:marker val="1"/>
        <c:smooth val="0"/>
        <c:axId val="463069192"/>
        <c:axId val="463069584"/>
      </c:lineChart>
      <c:dateAx>
        <c:axId val="463069192"/>
        <c:scaling>
          <c:orientation val="minMax"/>
        </c:scaling>
        <c:delete val="1"/>
        <c:axPos val="b"/>
        <c:numFmt formatCode="ge" sourceLinked="1"/>
        <c:majorTickMark val="none"/>
        <c:minorTickMark val="none"/>
        <c:tickLblPos val="none"/>
        <c:crossAx val="463069584"/>
        <c:crosses val="autoZero"/>
        <c:auto val="1"/>
        <c:lblOffset val="100"/>
        <c:baseTimeUnit val="years"/>
      </c:dateAx>
      <c:valAx>
        <c:axId val="4630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2448.3000000000002</c:v>
                </c:pt>
                <c:pt idx="1">
                  <c:v>2423.89</c:v>
                </c:pt>
                <c:pt idx="2">
                  <c:v>2308.4</c:v>
                </c:pt>
                <c:pt idx="3">
                  <c:v>2134.1</c:v>
                </c:pt>
                <c:pt idx="4">
                  <c:v>1143.71</c:v>
                </c:pt>
              </c:numCache>
            </c:numRef>
          </c:val>
          <c:extLst xmlns:c16r2="http://schemas.microsoft.com/office/drawing/2015/06/chart">
            <c:ext xmlns:c16="http://schemas.microsoft.com/office/drawing/2014/chart" uri="{C3380CC4-5D6E-409C-BE32-E72D297353CC}">
              <c16:uniqueId val="{00000000-0ABD-41E8-B086-08B0A69D81F6}"/>
            </c:ext>
          </c:extLst>
        </c:ser>
        <c:dLbls>
          <c:showLegendKey val="0"/>
          <c:showVal val="0"/>
          <c:showCatName val="0"/>
          <c:showSerName val="0"/>
          <c:showPercent val="0"/>
          <c:showBubbleSize val="0"/>
        </c:dLbls>
        <c:gapWidth val="150"/>
        <c:axId val="463070760"/>
        <c:axId val="46307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721.06</c:v>
                </c:pt>
                <c:pt idx="3">
                  <c:v>862.87</c:v>
                </c:pt>
                <c:pt idx="4">
                  <c:v>716.96</c:v>
                </c:pt>
              </c:numCache>
            </c:numRef>
          </c:val>
          <c:smooth val="0"/>
          <c:extLst xmlns:c16r2="http://schemas.microsoft.com/office/drawing/2015/06/chart">
            <c:ext xmlns:c16="http://schemas.microsoft.com/office/drawing/2014/chart" uri="{C3380CC4-5D6E-409C-BE32-E72D297353CC}">
              <c16:uniqueId val="{00000001-0ABD-41E8-B086-08B0A69D81F6}"/>
            </c:ext>
          </c:extLst>
        </c:ser>
        <c:dLbls>
          <c:showLegendKey val="0"/>
          <c:showVal val="0"/>
          <c:showCatName val="0"/>
          <c:showSerName val="0"/>
          <c:showPercent val="0"/>
          <c:showBubbleSize val="0"/>
        </c:dLbls>
        <c:marker val="1"/>
        <c:smooth val="0"/>
        <c:axId val="463070760"/>
        <c:axId val="463071152"/>
      </c:lineChart>
      <c:dateAx>
        <c:axId val="463070760"/>
        <c:scaling>
          <c:orientation val="minMax"/>
        </c:scaling>
        <c:delete val="1"/>
        <c:axPos val="b"/>
        <c:numFmt formatCode="ge" sourceLinked="1"/>
        <c:majorTickMark val="none"/>
        <c:minorTickMark val="none"/>
        <c:tickLblPos val="none"/>
        <c:crossAx val="463071152"/>
        <c:crosses val="autoZero"/>
        <c:auto val="1"/>
        <c:lblOffset val="100"/>
        <c:baseTimeUnit val="years"/>
      </c:dateAx>
      <c:valAx>
        <c:axId val="4630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59.25</c:v>
                </c:pt>
                <c:pt idx="1">
                  <c:v>60.84</c:v>
                </c:pt>
                <c:pt idx="2">
                  <c:v>65.900000000000006</c:v>
                </c:pt>
                <c:pt idx="3">
                  <c:v>71.77</c:v>
                </c:pt>
                <c:pt idx="4">
                  <c:v>70.23</c:v>
                </c:pt>
              </c:numCache>
            </c:numRef>
          </c:val>
          <c:extLst xmlns:c16r2="http://schemas.microsoft.com/office/drawing/2015/06/chart">
            <c:ext xmlns:c16="http://schemas.microsoft.com/office/drawing/2014/chart" uri="{C3380CC4-5D6E-409C-BE32-E72D297353CC}">
              <c16:uniqueId val="{00000000-3D54-4F24-98FF-AF56E3C1D730}"/>
            </c:ext>
          </c:extLst>
        </c:ser>
        <c:dLbls>
          <c:showLegendKey val="0"/>
          <c:showVal val="0"/>
          <c:showCatName val="0"/>
          <c:showSerName val="0"/>
          <c:showPercent val="0"/>
          <c:showBubbleSize val="0"/>
        </c:dLbls>
        <c:gapWidth val="150"/>
        <c:axId val="452381088"/>
        <c:axId val="46307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84.86</c:v>
                </c:pt>
                <c:pt idx="3">
                  <c:v>85.39</c:v>
                </c:pt>
                <c:pt idx="4">
                  <c:v>88.09</c:v>
                </c:pt>
              </c:numCache>
            </c:numRef>
          </c:val>
          <c:smooth val="0"/>
          <c:extLst xmlns:c16r2="http://schemas.microsoft.com/office/drawing/2015/06/chart">
            <c:ext xmlns:c16="http://schemas.microsoft.com/office/drawing/2014/chart" uri="{C3380CC4-5D6E-409C-BE32-E72D297353CC}">
              <c16:uniqueId val="{00000001-3D54-4F24-98FF-AF56E3C1D730}"/>
            </c:ext>
          </c:extLst>
        </c:ser>
        <c:dLbls>
          <c:showLegendKey val="0"/>
          <c:showVal val="0"/>
          <c:showCatName val="0"/>
          <c:showSerName val="0"/>
          <c:showPercent val="0"/>
          <c:showBubbleSize val="0"/>
        </c:dLbls>
        <c:marker val="1"/>
        <c:smooth val="0"/>
        <c:axId val="452381088"/>
        <c:axId val="463072328"/>
      </c:lineChart>
      <c:dateAx>
        <c:axId val="452381088"/>
        <c:scaling>
          <c:orientation val="minMax"/>
        </c:scaling>
        <c:delete val="1"/>
        <c:axPos val="b"/>
        <c:numFmt formatCode="ge" sourceLinked="1"/>
        <c:majorTickMark val="none"/>
        <c:minorTickMark val="none"/>
        <c:tickLblPos val="none"/>
        <c:crossAx val="463072328"/>
        <c:crosses val="autoZero"/>
        <c:auto val="1"/>
        <c:lblOffset val="100"/>
        <c:baseTimeUnit val="years"/>
      </c:dateAx>
      <c:valAx>
        <c:axId val="4630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364.93</c:v>
                </c:pt>
                <c:pt idx="1">
                  <c:v>353.66</c:v>
                </c:pt>
                <c:pt idx="2">
                  <c:v>338.54</c:v>
                </c:pt>
                <c:pt idx="3">
                  <c:v>314.91000000000003</c:v>
                </c:pt>
                <c:pt idx="4">
                  <c:v>316.48</c:v>
                </c:pt>
              </c:numCache>
            </c:numRef>
          </c:val>
          <c:extLst xmlns:c16r2="http://schemas.microsoft.com/office/drawing/2015/06/chart">
            <c:ext xmlns:c16="http://schemas.microsoft.com/office/drawing/2014/chart" uri="{C3380CC4-5D6E-409C-BE32-E72D297353CC}">
              <c16:uniqueId val="{00000000-E3E6-4B66-9C0A-7969909D7016}"/>
            </c:ext>
          </c:extLst>
        </c:ser>
        <c:dLbls>
          <c:showLegendKey val="0"/>
          <c:showVal val="0"/>
          <c:showCatName val="0"/>
          <c:showSerName val="0"/>
          <c:showPercent val="0"/>
          <c:showBubbleSize val="0"/>
        </c:dLbls>
        <c:gapWidth val="150"/>
        <c:axId val="450122160"/>
        <c:axId val="45012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188.14</c:v>
                </c:pt>
                <c:pt idx="3">
                  <c:v>188.79</c:v>
                </c:pt>
                <c:pt idx="4">
                  <c:v>181.8</c:v>
                </c:pt>
              </c:numCache>
            </c:numRef>
          </c:val>
          <c:smooth val="0"/>
          <c:extLst xmlns:c16r2="http://schemas.microsoft.com/office/drawing/2015/06/chart">
            <c:ext xmlns:c16="http://schemas.microsoft.com/office/drawing/2014/chart" uri="{C3380CC4-5D6E-409C-BE32-E72D297353CC}">
              <c16:uniqueId val="{00000001-E3E6-4B66-9C0A-7969909D7016}"/>
            </c:ext>
          </c:extLst>
        </c:ser>
        <c:dLbls>
          <c:showLegendKey val="0"/>
          <c:showVal val="0"/>
          <c:showCatName val="0"/>
          <c:showSerName val="0"/>
          <c:showPercent val="0"/>
          <c:showBubbleSize val="0"/>
        </c:dLbls>
        <c:marker val="1"/>
        <c:smooth val="0"/>
        <c:axId val="450122160"/>
        <c:axId val="450122552"/>
      </c:lineChart>
      <c:dateAx>
        <c:axId val="450122160"/>
        <c:scaling>
          <c:orientation val="minMax"/>
        </c:scaling>
        <c:delete val="1"/>
        <c:axPos val="b"/>
        <c:numFmt formatCode="ge" sourceLinked="1"/>
        <c:majorTickMark val="none"/>
        <c:minorTickMark val="none"/>
        <c:tickLblPos val="none"/>
        <c:crossAx val="450122552"/>
        <c:crosses val="autoZero"/>
        <c:auto val="1"/>
        <c:lblOffset val="100"/>
        <c:baseTimeUnit val="years"/>
      </c:dateAx>
      <c:valAx>
        <c:axId val="45012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80" zoomScaleNormal="80" workbookViewId="0">
      <selection activeCell="CD60" sqref="CD6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安来市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122</v>
      </c>
      <c r="AE8" s="49"/>
      <c r="AF8" s="49"/>
      <c r="AG8" s="49"/>
      <c r="AH8" s="49"/>
      <c r="AI8" s="49"/>
      <c r="AJ8" s="49"/>
      <c r="AK8" s="4"/>
      <c r="AL8" s="50">
        <f>データ!S6</f>
        <v>39935</v>
      </c>
      <c r="AM8" s="50"/>
      <c r="AN8" s="50"/>
      <c r="AO8" s="50"/>
      <c r="AP8" s="50"/>
      <c r="AQ8" s="50"/>
      <c r="AR8" s="50"/>
      <c r="AS8" s="50"/>
      <c r="AT8" s="45">
        <f>データ!T6</f>
        <v>420.93</v>
      </c>
      <c r="AU8" s="45"/>
      <c r="AV8" s="45"/>
      <c r="AW8" s="45"/>
      <c r="AX8" s="45"/>
      <c r="AY8" s="45"/>
      <c r="AZ8" s="45"/>
      <c r="BA8" s="45"/>
      <c r="BB8" s="45">
        <f>データ!U6</f>
        <v>94.87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44.15</v>
      </c>
      <c r="Q10" s="45"/>
      <c r="R10" s="45"/>
      <c r="S10" s="45"/>
      <c r="T10" s="45"/>
      <c r="U10" s="45"/>
      <c r="V10" s="45"/>
      <c r="W10" s="45">
        <f>データ!Q6</f>
        <v>97.9</v>
      </c>
      <c r="X10" s="45"/>
      <c r="Y10" s="45"/>
      <c r="Z10" s="45"/>
      <c r="AA10" s="45"/>
      <c r="AB10" s="45"/>
      <c r="AC10" s="45"/>
      <c r="AD10" s="50">
        <f>データ!R6</f>
        <v>3344</v>
      </c>
      <c r="AE10" s="50"/>
      <c r="AF10" s="50"/>
      <c r="AG10" s="50"/>
      <c r="AH10" s="50"/>
      <c r="AI10" s="50"/>
      <c r="AJ10" s="50"/>
      <c r="AK10" s="2"/>
      <c r="AL10" s="50">
        <f>データ!V6</f>
        <v>17538</v>
      </c>
      <c r="AM10" s="50"/>
      <c r="AN10" s="50"/>
      <c r="AO10" s="50"/>
      <c r="AP10" s="50"/>
      <c r="AQ10" s="50"/>
      <c r="AR10" s="50"/>
      <c r="AS10" s="50"/>
      <c r="AT10" s="45">
        <f>データ!W6</f>
        <v>4.8600000000000003</v>
      </c>
      <c r="AU10" s="45"/>
      <c r="AV10" s="45"/>
      <c r="AW10" s="45"/>
      <c r="AX10" s="45"/>
      <c r="AY10" s="45"/>
      <c r="AZ10" s="45"/>
      <c r="BA10" s="45"/>
      <c r="BB10" s="45">
        <f>データ!X6</f>
        <v>3608.64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322067</v>
      </c>
      <c r="D6" s="33">
        <f t="shared" si="3"/>
        <v>47</v>
      </c>
      <c r="E6" s="33">
        <f t="shared" si="3"/>
        <v>17</v>
      </c>
      <c r="F6" s="33">
        <f t="shared" si="3"/>
        <v>1</v>
      </c>
      <c r="G6" s="33">
        <f t="shared" si="3"/>
        <v>0</v>
      </c>
      <c r="H6" s="33" t="str">
        <f t="shared" si="3"/>
        <v>島根県　安来市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44.15</v>
      </c>
      <c r="Q6" s="34">
        <f t="shared" si="3"/>
        <v>97.9</v>
      </c>
      <c r="R6" s="34">
        <f t="shared" si="3"/>
        <v>3344</v>
      </c>
      <c r="S6" s="34">
        <f t="shared" si="3"/>
        <v>39935</v>
      </c>
      <c r="T6" s="34">
        <f t="shared" si="3"/>
        <v>420.93</v>
      </c>
      <c r="U6" s="34">
        <f t="shared" si="3"/>
        <v>94.87</v>
      </c>
      <c r="V6" s="34">
        <f t="shared" si="3"/>
        <v>17538</v>
      </c>
      <c r="W6" s="34">
        <f t="shared" si="3"/>
        <v>4.8600000000000003</v>
      </c>
      <c r="X6" s="34">
        <f t="shared" si="3"/>
        <v>3608.64</v>
      </c>
      <c r="Y6" s="35">
        <f>IF(Y7="",NA(),Y7)</f>
        <v>60.78</v>
      </c>
      <c r="Z6" s="35">
        <f t="shared" ref="Z6:AH6" si="4">IF(Z7="",NA(),Z7)</f>
        <v>59.55</v>
      </c>
      <c r="AA6" s="35">
        <f t="shared" si="4"/>
        <v>59.58</v>
      </c>
      <c r="AB6" s="35">
        <f t="shared" si="4"/>
        <v>59.29</v>
      </c>
      <c r="AC6" s="35">
        <f t="shared" si="4"/>
        <v>59.88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2448.3000000000002</v>
      </c>
      <c r="BG6" s="35">
        <f t="shared" ref="BG6:BO6" si="7">IF(BG7="",NA(),BG7)</f>
        <v>2423.89</v>
      </c>
      <c r="BH6" s="35">
        <f t="shared" si="7"/>
        <v>2308.4</v>
      </c>
      <c r="BI6" s="35">
        <f t="shared" si="7"/>
        <v>2134.1</v>
      </c>
      <c r="BJ6" s="35">
        <f t="shared" si="7"/>
        <v>1143.71</v>
      </c>
      <c r="BK6" s="35">
        <f t="shared" si="7"/>
        <v>1273.52</v>
      </c>
      <c r="BL6" s="35">
        <f t="shared" si="7"/>
        <v>1209.95</v>
      </c>
      <c r="BM6" s="35">
        <f t="shared" si="7"/>
        <v>721.06</v>
      </c>
      <c r="BN6" s="35">
        <f t="shared" si="7"/>
        <v>862.87</v>
      </c>
      <c r="BO6" s="35">
        <f t="shared" si="7"/>
        <v>716.96</v>
      </c>
      <c r="BP6" s="34" t="str">
        <f>IF(BP7="","",IF(BP7="-","【-】","【"&amp;SUBSTITUTE(TEXT(BP7,"#,##0.00"),"-","△")&amp;"】"))</f>
        <v>【728.30】</v>
      </c>
      <c r="BQ6" s="35">
        <f>IF(BQ7="",NA(),BQ7)</f>
        <v>59.25</v>
      </c>
      <c r="BR6" s="35">
        <f t="shared" ref="BR6:BZ6" si="8">IF(BR7="",NA(),BR7)</f>
        <v>60.84</v>
      </c>
      <c r="BS6" s="35">
        <f t="shared" si="8"/>
        <v>65.900000000000006</v>
      </c>
      <c r="BT6" s="35">
        <f t="shared" si="8"/>
        <v>71.77</v>
      </c>
      <c r="BU6" s="35">
        <f t="shared" si="8"/>
        <v>70.23</v>
      </c>
      <c r="BV6" s="35">
        <f t="shared" si="8"/>
        <v>67.849999999999994</v>
      </c>
      <c r="BW6" s="35">
        <f t="shared" si="8"/>
        <v>69.48</v>
      </c>
      <c r="BX6" s="35">
        <f t="shared" si="8"/>
        <v>84.86</v>
      </c>
      <c r="BY6" s="35">
        <f t="shared" si="8"/>
        <v>85.39</v>
      </c>
      <c r="BZ6" s="35">
        <f t="shared" si="8"/>
        <v>88.09</v>
      </c>
      <c r="CA6" s="34" t="str">
        <f>IF(CA7="","",IF(CA7="-","【-】","【"&amp;SUBSTITUTE(TEXT(CA7,"#,##0.00"),"-","△")&amp;"】"))</f>
        <v>【100.04】</v>
      </c>
      <c r="CB6" s="35">
        <f>IF(CB7="",NA(),CB7)</f>
        <v>364.93</v>
      </c>
      <c r="CC6" s="35">
        <f t="shared" ref="CC6:CK6" si="9">IF(CC7="",NA(),CC7)</f>
        <v>353.66</v>
      </c>
      <c r="CD6" s="35">
        <f t="shared" si="9"/>
        <v>338.54</v>
      </c>
      <c r="CE6" s="35">
        <f t="shared" si="9"/>
        <v>314.91000000000003</v>
      </c>
      <c r="CF6" s="35">
        <f t="shared" si="9"/>
        <v>316.48</v>
      </c>
      <c r="CG6" s="35">
        <f t="shared" si="9"/>
        <v>224.94</v>
      </c>
      <c r="CH6" s="35">
        <f t="shared" si="9"/>
        <v>220.67</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64.23</v>
      </c>
      <c r="CU6" s="35">
        <f t="shared" si="10"/>
        <v>59.4</v>
      </c>
      <c r="CV6" s="35">
        <f t="shared" si="10"/>
        <v>59.35</v>
      </c>
      <c r="CW6" s="34" t="str">
        <f>IF(CW7="","",IF(CW7="-","【-】","【"&amp;SUBSTITUTE(TEXT(CW7,"#,##0.00"),"-","△")&amp;"】"))</f>
        <v>【60.09】</v>
      </c>
      <c r="CX6" s="35">
        <f>IF(CX7="",NA(),CX7)</f>
        <v>79.33</v>
      </c>
      <c r="CY6" s="35">
        <f t="shared" ref="CY6:DG6" si="11">IF(CY7="",NA(),CY7)</f>
        <v>80.709999999999994</v>
      </c>
      <c r="CZ6" s="35">
        <f t="shared" si="11"/>
        <v>81.23</v>
      </c>
      <c r="DA6" s="35">
        <f t="shared" si="11"/>
        <v>81.680000000000007</v>
      </c>
      <c r="DB6" s="35">
        <f t="shared" si="11"/>
        <v>81.790000000000006</v>
      </c>
      <c r="DC6" s="35">
        <f t="shared" si="11"/>
        <v>84.12</v>
      </c>
      <c r="DD6" s="35">
        <f t="shared" si="11"/>
        <v>84.41</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0.11</v>
      </c>
      <c r="EM6" s="35">
        <f t="shared" si="14"/>
        <v>0.09</v>
      </c>
      <c r="EN6" s="35">
        <f t="shared" si="14"/>
        <v>0.19</v>
      </c>
      <c r="EO6" s="34" t="str">
        <f>IF(EO7="","",IF(EO7="-","【-】","【"&amp;SUBSTITUTE(TEXT(EO7,"#,##0.00"),"-","△")&amp;"】"))</f>
        <v>【0.27】</v>
      </c>
    </row>
    <row r="7" spans="1:145" s="36" customFormat="1" x14ac:dyDescent="0.15">
      <c r="A7" s="28"/>
      <c r="B7" s="37">
        <v>2016</v>
      </c>
      <c r="C7" s="37">
        <v>322067</v>
      </c>
      <c r="D7" s="37">
        <v>47</v>
      </c>
      <c r="E7" s="37">
        <v>17</v>
      </c>
      <c r="F7" s="37">
        <v>1</v>
      </c>
      <c r="G7" s="37">
        <v>0</v>
      </c>
      <c r="H7" s="37" t="s">
        <v>110</v>
      </c>
      <c r="I7" s="37" t="s">
        <v>111</v>
      </c>
      <c r="J7" s="37" t="s">
        <v>112</v>
      </c>
      <c r="K7" s="37" t="s">
        <v>113</v>
      </c>
      <c r="L7" s="37" t="s">
        <v>114</v>
      </c>
      <c r="M7" s="37"/>
      <c r="N7" s="38" t="s">
        <v>115</v>
      </c>
      <c r="O7" s="38" t="s">
        <v>116</v>
      </c>
      <c r="P7" s="38">
        <v>44.15</v>
      </c>
      <c r="Q7" s="38">
        <v>97.9</v>
      </c>
      <c r="R7" s="38">
        <v>3344</v>
      </c>
      <c r="S7" s="38">
        <v>39935</v>
      </c>
      <c r="T7" s="38">
        <v>420.93</v>
      </c>
      <c r="U7" s="38">
        <v>94.87</v>
      </c>
      <c r="V7" s="38">
        <v>17538</v>
      </c>
      <c r="W7" s="38">
        <v>4.8600000000000003</v>
      </c>
      <c r="X7" s="38">
        <v>3608.64</v>
      </c>
      <c r="Y7" s="38">
        <v>60.78</v>
      </c>
      <c r="Z7" s="38">
        <v>59.55</v>
      </c>
      <c r="AA7" s="38">
        <v>59.58</v>
      </c>
      <c r="AB7" s="38">
        <v>59.29</v>
      </c>
      <c r="AC7" s="38">
        <v>59.88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2448.3000000000002</v>
      </c>
      <c r="BG7" s="38">
        <v>2423.89</v>
      </c>
      <c r="BH7" s="38">
        <v>2308.4</v>
      </c>
      <c r="BI7" s="38">
        <v>2134.1</v>
      </c>
      <c r="BJ7" s="38">
        <v>1143.71</v>
      </c>
      <c r="BK7" s="38">
        <v>1273.52</v>
      </c>
      <c r="BL7" s="38">
        <v>1209.95</v>
      </c>
      <c r="BM7" s="38">
        <v>721.06</v>
      </c>
      <c r="BN7" s="38">
        <v>862.87</v>
      </c>
      <c r="BO7" s="38">
        <v>716.96</v>
      </c>
      <c r="BP7" s="38">
        <v>728.3</v>
      </c>
      <c r="BQ7" s="38">
        <v>59.25</v>
      </c>
      <c r="BR7" s="38">
        <v>60.84</v>
      </c>
      <c r="BS7" s="38">
        <v>65.900000000000006</v>
      </c>
      <c r="BT7" s="38">
        <v>71.77</v>
      </c>
      <c r="BU7" s="38">
        <v>70.23</v>
      </c>
      <c r="BV7" s="38">
        <v>67.849999999999994</v>
      </c>
      <c r="BW7" s="38">
        <v>69.48</v>
      </c>
      <c r="BX7" s="38">
        <v>84.86</v>
      </c>
      <c r="BY7" s="38">
        <v>85.39</v>
      </c>
      <c r="BZ7" s="38">
        <v>88.09</v>
      </c>
      <c r="CA7" s="38">
        <v>100.04</v>
      </c>
      <c r="CB7" s="38">
        <v>364.93</v>
      </c>
      <c r="CC7" s="38">
        <v>353.66</v>
      </c>
      <c r="CD7" s="38">
        <v>338.54</v>
      </c>
      <c r="CE7" s="38">
        <v>314.91000000000003</v>
      </c>
      <c r="CF7" s="38">
        <v>316.48</v>
      </c>
      <c r="CG7" s="38">
        <v>224.94</v>
      </c>
      <c r="CH7" s="38">
        <v>220.67</v>
      </c>
      <c r="CI7" s="38">
        <v>188.14</v>
      </c>
      <c r="CJ7" s="38">
        <v>188.79</v>
      </c>
      <c r="CK7" s="38">
        <v>181.8</v>
      </c>
      <c r="CL7" s="38">
        <v>137.82</v>
      </c>
      <c r="CM7" s="38" t="s">
        <v>115</v>
      </c>
      <c r="CN7" s="38" t="s">
        <v>115</v>
      </c>
      <c r="CO7" s="38" t="s">
        <v>115</v>
      </c>
      <c r="CP7" s="38" t="s">
        <v>115</v>
      </c>
      <c r="CQ7" s="38" t="s">
        <v>115</v>
      </c>
      <c r="CR7" s="38">
        <v>55.41</v>
      </c>
      <c r="CS7" s="38">
        <v>55.81</v>
      </c>
      <c r="CT7" s="38">
        <v>64.23</v>
      </c>
      <c r="CU7" s="38">
        <v>59.4</v>
      </c>
      <c r="CV7" s="38">
        <v>59.35</v>
      </c>
      <c r="CW7" s="38">
        <v>60.09</v>
      </c>
      <c r="CX7" s="38">
        <v>79.33</v>
      </c>
      <c r="CY7" s="38">
        <v>80.709999999999994</v>
      </c>
      <c r="CZ7" s="38">
        <v>81.23</v>
      </c>
      <c r="DA7" s="38">
        <v>81.680000000000007</v>
      </c>
      <c r="DB7" s="38">
        <v>81.790000000000006</v>
      </c>
      <c r="DC7" s="38">
        <v>84.12</v>
      </c>
      <c r="DD7" s="38">
        <v>84.41</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2018-02-20T08:05:37Z</cp:lastPrinted>
  <dcterms:created xsi:type="dcterms:W3CDTF">2017-12-25T02:11:27Z</dcterms:created>
  <dcterms:modified xsi:type="dcterms:W3CDTF">2018-02-22T00:21:05Z</dcterms:modified>
  <cp:category/>
</cp:coreProperties>
</file>