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u-files018\市職員\総務部\財政課\41.各種調査（照会＆回答）\H29照会・回答\75.平成28年度決算「経営比較分析表」の分析等について\5.打ち返し\下水道\"/>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L10" i="4"/>
  <c r="AD10" i="4"/>
  <c r="I10" i="4"/>
  <c r="B10" i="4"/>
  <c r="AL8" i="4"/>
  <c r="I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<sst xmlns="http://schemas.openxmlformats.org/spreadsheetml/2006/main" count="245" uniqueCount="126">
  <si>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</si>
  <si>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</si>
  <si>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</si>
  <si>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</si>
  <si>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</si>
  <si>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</si>
  <si>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</si>
  <si>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</si>
  <si>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</si>
  <si>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</si>
  <si>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</si>
  <si>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</si>
  <si>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</si>
  <si>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</si>
  <si>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</si>
  <si>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</si>
  <si>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</si>
  <si>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</si>
  <si>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</si>
  <si>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</si>
  <si>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</si>
  <si>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</si>
  <si>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</si>
  <si>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</si>
  <si>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</si>
  <si>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</si>
  <si>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</si>
  <si>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</si>
  <si>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</si>
  <si>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</si>
  <si>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</si>
  <si>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</si>
  <si>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</si>
  <si>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</si>
  <si>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</si>
  <si>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</si>
  <si>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</si>
  <si>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</si>
  <si>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</si>
  <si>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</si>
  <si>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</si>
  <si>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</si>
  <si>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</si>
  <si>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</si>
  <si>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</si>
  <si>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</si>
  <si>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</si>
  <si>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</si>
  <si>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</si>
  <si>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</si>
  <si>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</si>
  <si>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</si>
  <si>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</si>
  <si>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</si>
  <si>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</si>
  <si>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</si>
  <si>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</si>
  <si>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</si>
  <si>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</si>
  <si>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</si>
  <si>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</si>
  <si>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</si>
  <si>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</si>
  <si>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</si>
  <si>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</si>
  <si>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</si>
  <si>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</si>
  <si>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</si>
  <si>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</si>
  <si>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</si>
  <si>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</si>
  <si>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</si>
  <si>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</si>
  <si>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</si>
  <si>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</si>
  <si>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</si>
  <si>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</si>
  <si>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</si>
  <si>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</si>
  <si>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</si>
  <si>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</si>
  <si>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</si>
  <si>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</si>
  <si>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</si>
  <si>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</si>
  <si>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</si>
  <si>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</si>
  <si>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</si>
  <si>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</si>
  <si>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</si>
  <si>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</si>
  <si>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</si>
  <si>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</si>
  <si>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</si>
  <si>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</si>
  <si>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</si>
  <si>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</si>
  <si>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</si>
  <si>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</si>
  <si>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</si>
  <si>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</si>
  <si>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</si>
  <si>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</si>
  <si>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</si>
  <si>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</si>
  <si>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</si>
  <si>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</si>
  <si>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</si>
  <si>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</si>
  <si>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</si>
  <si>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安来市</t>
  </si>
  <si>
    <t>法非適用</t>
  </si>
  <si>
    <t>下水道事業</t>
  </si>
  <si>
    <t>公共下水道</t>
  </si>
  <si>
    <t>Cc1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</si>
  <si>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</si>
  <si>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</si>
  <si>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</si>
  <si>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</si>
  <si>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</si>
  <si>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</si>
  <si>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</si>
  <si>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</si>
  <si>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・今後も未接続世帯への働きかけを積極的に行い水洗化率向上を図り使用料収入を増加させるとともに、維持管理費の節減を行い、経営の健全化を図っていく必要がある。
・企業会計化への取組を進め、経営・資産状況を的確に把握し適切な経営戦略に向けた取組をしていく必要がある。</t>
    <rPh sb="47" eb="49">
      <t>イジ</t>
    </rPh>
    <rPh sb="49" eb="52">
      <t>カンリヒ</t>
    </rPh>
    <rPh sb="53" eb="55">
      <t>セツゲン</t>
    </rPh>
    <rPh sb="56" eb="57">
      <t>オコナ</t>
    </rPh>
    <rPh sb="66" eb="67">
      <t>ハカ</t>
    </rPh>
    <rPh sb="71" eb="73">
      <t>ヒツヨウ</t>
    </rPh>
    <rPh sb="79" eb="81">
      <t>キギョウ</t>
    </rPh>
    <rPh sb="81" eb="83">
      <t>カイケイ</t>
    </rPh>
    <rPh sb="83" eb="84">
      <t>カ</t>
    </rPh>
    <rPh sb="86" eb="88">
      <t>トリクミ</t>
    </rPh>
    <rPh sb="89" eb="90">
      <t>スス</t>
    </rPh>
    <rPh sb="92" eb="94">
      <t>ケイエイ</t>
    </rPh>
    <rPh sb="95" eb="97">
      <t>シサン</t>
    </rPh>
    <rPh sb="97" eb="99">
      <t>ジョウキョウ</t>
    </rPh>
    <rPh sb="100" eb="102">
      <t>テキカク</t>
    </rPh>
    <rPh sb="103" eb="105">
      <t>ハアク</t>
    </rPh>
    <rPh sb="106" eb="108">
      <t>テキセツ</t>
    </rPh>
    <rPh sb="109" eb="111">
      <t>ケイエイ</t>
    </rPh>
    <rPh sb="111" eb="113">
      <t>センリャク</t>
    </rPh>
    <rPh sb="114" eb="115">
      <t>ム</t>
    </rPh>
    <rPh sb="117" eb="119">
      <t>トリクミ</t>
    </rPh>
    <rPh sb="124" eb="126">
      <t>ヒツヨウ</t>
    </rPh>
    <phoneticPr fontId="4"/>
  </si>
  <si>
    <t>・収益的収支比率が100％を大きく割り込んでいるのは企業債償還の影響によるものであり、自主財源のみでは経営が成り立たず一般会計からの繰入金に頼らざるをえない状況にある。
・企業債残高は減少傾向にあり、また水洗化率の向上に伴って経費回収率は右肩上がりの傾向にあり、汚水処理原価は右肩下がりとなってきている。</t>
    <rPh sb="1" eb="4">
      <t>シュウエキテキ</t>
    </rPh>
    <rPh sb="14" eb="15">
      <t>オオ</t>
    </rPh>
    <rPh sb="26" eb="28">
      <t>キギョウ</t>
    </rPh>
    <rPh sb="28" eb="29">
      <t>サイ</t>
    </rPh>
    <rPh sb="29" eb="31">
      <t>ショウカン</t>
    </rPh>
    <rPh sb="32" eb="34">
      <t>エイキョウ</t>
    </rPh>
    <rPh sb="43" eb="45">
      <t>ジシュ</t>
    </rPh>
    <rPh sb="45" eb="47">
      <t>ザイゲン</t>
    </rPh>
    <rPh sb="51" eb="53">
      <t>ケイエイ</t>
    </rPh>
    <rPh sb="54" eb="55">
      <t>ナ</t>
    </rPh>
    <rPh sb="56" eb="57">
      <t>タ</t>
    </rPh>
    <rPh sb="59" eb="61">
      <t>イッパン</t>
    </rPh>
    <rPh sb="61" eb="63">
      <t>カイケイ</t>
    </rPh>
    <rPh sb="66" eb="68">
      <t>クリイレ</t>
    </rPh>
    <rPh sb="68" eb="69">
      <t>キン</t>
    </rPh>
    <rPh sb="70" eb="71">
      <t>タヨ</t>
    </rPh>
    <rPh sb="78" eb="80">
      <t>ジョウキョウ</t>
    </rPh>
    <rPh sb="86" eb="88">
      <t>キギョウ</t>
    </rPh>
    <rPh sb="88" eb="89">
      <t>サイ</t>
    </rPh>
    <rPh sb="89" eb="91">
      <t>ザンダカ</t>
    </rPh>
    <rPh sb="92" eb="94">
      <t>ゲンショウ</t>
    </rPh>
    <rPh sb="94" eb="96">
      <t>ケイコウ</t>
    </rPh>
    <rPh sb="102" eb="105">
      <t>スイセンカ</t>
    </rPh>
    <rPh sb="105" eb="106">
      <t>リツ</t>
    </rPh>
    <rPh sb="107" eb="109">
      <t>コウジョウ</t>
    </rPh>
    <rPh sb="110" eb="111">
      <t>トモナ</t>
    </rPh>
    <rPh sb="113" eb="115">
      <t>ケイヒ</t>
    </rPh>
    <rPh sb="115" eb="117">
      <t>カイシュウ</t>
    </rPh>
    <rPh sb="117" eb="118">
      <t>リツ</t>
    </rPh>
    <rPh sb="119" eb="121">
      <t>ミギカタ</t>
    </rPh>
    <rPh sb="121" eb="122">
      <t>ア</t>
    </rPh>
    <rPh sb="125" eb="127">
      <t>ケイコウ</t>
    </rPh>
    <rPh sb="131" eb="133">
      <t>オスイ</t>
    </rPh>
    <rPh sb="133" eb="135">
      <t>ショリ</t>
    </rPh>
    <rPh sb="135" eb="137">
      <t>ゲンカ</t>
    </rPh>
    <rPh sb="138" eb="141">
      <t>ミギカタサ</t>
    </rPh>
    <phoneticPr fontId="4"/>
  </si>
  <si>
    <r>
      <t xml:space="preserve">・今現在は管渠の破損等の状況には至っていない。
</t>
    </r>
    <r>
      <rPr>
        <sz val="11"/>
        <color rgb="FFFF0000"/>
        <rFont val="ＭＳ ゴシック"/>
        <family val="3"/>
        <charset val="128"/>
      </rPr>
      <t>・管渠について古いものでは布設から40年近く経過しているが、まだ耐用年数を迎えておらず（管渠の標準耐用年数は50年）、また管渠調査にて損傷が確認されていないため管渠更新は行っていない。ただし、今後は長寿命化へ向けての取組を行っていく必要がある。</t>
    </r>
    <rPh sb="1" eb="4">
      <t>イマゲンザイ</t>
    </rPh>
    <rPh sb="5" eb="7">
      <t>カンキョ</t>
    </rPh>
    <rPh sb="8" eb="10">
      <t>ハソン</t>
    </rPh>
    <rPh sb="10" eb="11">
      <t>トウ</t>
    </rPh>
    <rPh sb="12" eb="14">
      <t>ジョウキョウ</t>
    </rPh>
    <rPh sb="16" eb="17">
      <t>イタ</t>
    </rPh>
    <rPh sb="25" eb="27">
      <t>カンキョ</t>
    </rPh>
    <rPh sb="56" eb="58">
      <t>タイヨウ</t>
    </rPh>
    <rPh sb="58" eb="60">
      <t>ネンスウ</t>
    </rPh>
    <rPh sb="61" eb="62">
      <t>ムカ</t>
    </rPh>
    <rPh sb="68" eb="70">
      <t>カンキョ</t>
    </rPh>
    <rPh sb="71" eb="73">
      <t>ヒョウジュン</t>
    </rPh>
    <rPh sb="73" eb="75">
      <t>タイヨウ</t>
    </rPh>
    <rPh sb="75" eb="77">
      <t>ネンスウ</t>
    </rPh>
    <rPh sb="80" eb="81">
      <t>ネン</t>
    </rPh>
    <rPh sb="85" eb="87">
      <t>カンキョ</t>
    </rPh>
    <rPh sb="87" eb="89">
      <t>チョウサ</t>
    </rPh>
    <rPh sb="91" eb="93">
      <t>ソンショウ</t>
    </rPh>
    <rPh sb="94" eb="96">
      <t>カクニン</t>
    </rPh>
    <rPh sb="104" eb="106">
      <t>カンキョ</t>
    </rPh>
    <rPh sb="106" eb="108">
      <t>コウシン</t>
    </rPh>
    <rPh sb="109" eb="11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</si>
</sst>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A91-4701-A4F8-545FDD56E0DA}"/>
            </c:ext>
          </c:extLst>
        </c:ser>
        <c:dLbls>
          <c:showLegendKey val="0"/>
          <c:showVal val="0"/>
          <c:showCatName val="0"/>
          <c:showSerName val="0"/>
          <c:showPercent val="0"/>
          <c:showBubbleSize val="0"/>
        </c:dLbls>
        <c:gapWidth val="150"/>
        <c:axId val="452844864"/>
        <c:axId val="23942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0.11</c:v>
                </c:pt>
                <c:pt idx="3">
                  <c:v>0.09</c:v>
                </c:pt>
                <c:pt idx="4">
                  <c:v>0.19</c:v>
                </c:pt>
              </c:numCache>
            </c:numRef>
          </c:val>
          <c:smooth val="0"/>
          <c:extLst xmlns:c16r2="http://schemas.microsoft.com/office/drawing/2015/06/chart">
            <c:ext xmlns:c16="http://schemas.microsoft.com/office/drawing/2014/chart" uri="{C3380CC4-5D6E-409C-BE32-E72D297353CC}">
              <c16:uniqueId val="{00000001-1A91-4701-A4F8-545FDD56E0DA}"/>
            </c:ext>
          </c:extLst>
        </c:ser>
        <c:dLbls>
          <c:showLegendKey val="0"/>
          <c:showVal val="0"/>
          <c:showCatName val="0"/>
          <c:showSerName val="0"/>
          <c:showPercent val="0"/>
          <c:showBubbleSize val="0"/>
        </c:dLbls>
        <c:marker val="1"/>
        <c:smooth val="0"/>
        <c:axId val="452844864"/>
        <c:axId val="239420528"/>
      </c:lineChart>
      <c:dateAx>
        <c:axId val="452844864"/>
        <c:scaling>
          <c:orientation val="minMax"/>
        </c:scaling>
        <c:delete val="1"/>
        <c:axPos val="b"/>
        <c:numFmt formatCode="ge" sourceLinked="1"/>
        <c:majorTickMark val="none"/>
        <c:minorTickMark val="none"/>
        <c:tickLblPos val="none"/>
        <c:crossAx val="239420528"/>
        <c:crosses val="autoZero"/>
        <c:auto val="1"/>
        <c:lblOffset val="100"/>
        <c:baseTimeUnit val="years"/>
      </c:dateAx>
      <c:valAx>
        <c:axId val="23942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8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60.78</c:v>
                </c:pt>
                <c:pt idx="1">
                  <c:v>59.55</c:v>
                </c:pt>
                <c:pt idx="2">
                  <c:v>59.58</c:v>
                </c:pt>
                <c:pt idx="3">
                  <c:v>59.29</c:v>
                </c:pt>
                <c:pt idx="4">
                  <c:v>59.88</c:v>
                </c:pt>
              </c:numCache>
            </c:numRef>
          </c:val>
          <c:extLst xmlns:c16r2="http://schemas.microsoft.com/office/drawing/2015/06/chart">
            <c:ext xmlns:c16="http://schemas.microsoft.com/office/drawing/2014/chart" uri="{C3380CC4-5D6E-409C-BE32-E72D297353CC}">
              <c16:uniqueId val="{00000000-77EC-400E-A8FD-7A8F742A206E}"/>
            </c:ext>
          </c:extLst>
        </c:ser>
        <c:dLbls>
          <c:showLegendKey val="0"/>
          <c:showVal val="0"/>
          <c:showCatName val="0"/>
          <c:showSerName val="0"/>
          <c:showPercent val="0"/>
          <c:showBubbleSize val="0"/>
        </c:dLbls>
        <c:gapWidth val="150"/>
        <c:axId val="239419744"/>
        <c:axId val="23941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EC-400E-A8FD-7A8F742A206E}"/>
            </c:ext>
          </c:extLst>
        </c:ser>
        <c:dLbls>
          <c:showLegendKey val="0"/>
          <c:showVal val="0"/>
          <c:showCatName val="0"/>
          <c:showSerName val="0"/>
          <c:showPercent val="0"/>
          <c:showBubbleSize val="0"/>
        </c:dLbls>
        <c:marker val="1"/>
        <c:smooth val="0"/>
        <c:axId val="239419744"/>
        <c:axId val="239418960"/>
      </c:lineChart>
      <c:dateAx>
        <c:axId val="239419744"/>
        <c:scaling>
          <c:orientation val="minMax"/>
        </c:scaling>
        <c:delete val="1"/>
        <c:axPos val="b"/>
        <c:numFmt formatCode="ge" sourceLinked="1"/>
        <c:majorTickMark val="none"/>
        <c:minorTickMark val="none"/>
        <c:tickLblPos val="none"/>
        <c:crossAx val="239418960"/>
        <c:crosses val="autoZero"/>
        <c:auto val="1"/>
        <c:lblOffset val="100"/>
        <c:baseTimeUnit val="years"/>
      </c:dateAx>
      <c:valAx>
        <c:axId val="23941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BF-434A-8E04-4C2EA501474D}"/>
            </c:ext>
          </c:extLst>
        </c:ser>
        <c:dLbls>
          <c:showLegendKey val="0"/>
          <c:showVal val="0"/>
          <c:showCatName val="0"/>
          <c:showSerName val="0"/>
          <c:showPercent val="0"/>
          <c:showBubbleSize val="0"/>
        </c:dLbls>
        <c:gapWidth val="150"/>
        <c:axId val="448091992"/>
        <c:axId val="44809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BF-434A-8E04-4C2EA501474D}"/>
            </c:ext>
          </c:extLst>
        </c:ser>
        <c:dLbls>
          <c:showLegendKey val="0"/>
          <c:showVal val="0"/>
          <c:showCatName val="0"/>
          <c:showSerName val="0"/>
          <c:showPercent val="0"/>
          <c:showBubbleSize val="0"/>
        </c:dLbls>
        <c:marker val="1"/>
        <c:smooth val="0"/>
        <c:axId val="448091992"/>
        <c:axId val="448093168"/>
      </c:lineChart>
      <c:dateAx>
        <c:axId val="448091992"/>
        <c:scaling>
          <c:orientation val="minMax"/>
        </c:scaling>
        <c:delete val="1"/>
        <c:axPos val="b"/>
        <c:numFmt formatCode="ge" sourceLinked="1"/>
        <c:majorTickMark val="none"/>
        <c:minorTickMark val="none"/>
        <c:tickLblPos val="none"/>
        <c:crossAx val="448093168"/>
        <c:crosses val="autoZero"/>
        <c:auto val="1"/>
        <c:lblOffset val="100"/>
        <c:baseTimeUnit val="years"/>
      </c:dateAx>
      <c:valAx>
        <c:axId val="44809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09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3B-47FF-81EE-B7126F234039}"/>
            </c:ext>
          </c:extLst>
        </c:ser>
        <c:dLbls>
          <c:showLegendKey val="0"/>
          <c:showVal val="0"/>
          <c:showCatName val="0"/>
          <c:showSerName val="0"/>
          <c:showPercent val="0"/>
          <c:showBubbleSize val="0"/>
        </c:dLbls>
        <c:gapWidth val="150"/>
        <c:axId val="236893952"/>
        <c:axId val="236897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3B-47FF-81EE-B7126F234039}"/>
            </c:ext>
          </c:extLst>
        </c:ser>
        <c:dLbls>
          <c:showLegendKey val="0"/>
          <c:showVal val="0"/>
          <c:showCatName val="0"/>
          <c:showSerName val="0"/>
          <c:showPercent val="0"/>
          <c:showBubbleSize val="0"/>
        </c:dLbls>
        <c:marker val="1"/>
        <c:smooth val="0"/>
        <c:axId val="236893952"/>
        <c:axId val="236897480"/>
      </c:lineChart>
      <c:dateAx>
        <c:axId val="236893952"/>
        <c:scaling>
          <c:orientation val="minMax"/>
        </c:scaling>
        <c:delete val="1"/>
        <c:axPos val="b"/>
        <c:numFmt formatCode="ge" sourceLinked="1"/>
        <c:majorTickMark val="none"/>
        <c:minorTickMark val="none"/>
        <c:tickLblPos val="none"/>
        <c:crossAx val="236897480"/>
        <c:crosses val="autoZero"/>
        <c:auto val="1"/>
        <c:lblOffset val="100"/>
        <c:baseTimeUnit val="years"/>
      </c:dateAx>
      <c:valAx>
        <c:axId val="23689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8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A7-43BA-A774-EE27AD2FDBBA}"/>
            </c:ext>
          </c:extLst>
        </c:ser>
        <c:dLbls>
          <c:showLegendKey val="0"/>
          <c:showVal val="0"/>
          <c:showCatName val="0"/>
          <c:showSerName val="0"/>
          <c:showPercent val="0"/>
          <c:showBubbleSize val="0"/>
        </c:dLbls>
        <c:gapWidth val="150"/>
        <c:axId val="454262712"/>
        <c:axId val="24120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A7-43BA-A774-EE27AD2FDBBA}"/>
            </c:ext>
          </c:extLst>
        </c:ser>
        <c:dLbls>
          <c:showLegendKey val="0"/>
          <c:showVal val="0"/>
          <c:showCatName val="0"/>
          <c:showSerName val="0"/>
          <c:showPercent val="0"/>
          <c:showBubbleSize val="0"/>
        </c:dLbls>
        <c:marker val="1"/>
        <c:smooth val="0"/>
        <c:axId val="454262712"/>
        <c:axId val="241209680"/>
      </c:lineChart>
      <c:dateAx>
        <c:axId val="454262712"/>
        <c:scaling>
          <c:orientation val="minMax"/>
        </c:scaling>
        <c:delete val="1"/>
        <c:axPos val="b"/>
        <c:numFmt formatCode="ge" sourceLinked="1"/>
        <c:majorTickMark val="none"/>
        <c:minorTickMark val="none"/>
        <c:tickLblPos val="none"/>
        <c:crossAx val="241209680"/>
        <c:crosses val="autoZero"/>
        <c:auto val="1"/>
        <c:lblOffset val="100"/>
        <c:baseTimeUnit val="years"/>
      </c:dateAx>
      <c:valAx>
        <c:axId val="24120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26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91-4AE2-84B7-35A5ED5F7242}"/>
            </c:ext>
          </c:extLst>
        </c:ser>
        <c:dLbls>
          <c:showLegendKey val="0"/>
          <c:showVal val="0"/>
          <c:showCatName val="0"/>
          <c:showSerName val="0"/>
          <c:showPercent val="0"/>
          <c:showBubbleSize val="0"/>
        </c:dLbls>
        <c:gapWidth val="150"/>
        <c:axId val="463069192"/>
        <c:axId val="46306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91-4AE2-84B7-35A5ED5F7242}"/>
            </c:ext>
          </c:extLst>
        </c:ser>
        <c:dLbls>
          <c:showLegendKey val="0"/>
          <c:showVal val="0"/>
          <c:showCatName val="0"/>
          <c:showSerName val="0"/>
          <c:showPercent val="0"/>
          <c:showBubbleSize val="0"/>
        </c:dLbls>
        <c:marker val="1"/>
        <c:smooth val="0"/>
        <c:axId val="463069192"/>
        <c:axId val="463069584"/>
      </c:lineChart>
      <c:dateAx>
        <c:axId val="463069192"/>
        <c:scaling>
          <c:orientation val="minMax"/>
        </c:scaling>
        <c:delete val="1"/>
        <c:axPos val="b"/>
        <c:numFmt formatCode="ge" sourceLinked="1"/>
        <c:majorTickMark val="none"/>
        <c:minorTickMark val="none"/>
        <c:tickLblPos val="none"/>
        <c:crossAx val="463069584"/>
        <c:crosses val="autoZero"/>
        <c:auto val="1"/>
        <c:lblOffset val="100"/>
        <c:baseTimeUnit val="years"/>
      </c:dateAx>
      <c:valAx>
        <c:axId val="46306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06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2448.3000000000002</c:v>
                </c:pt>
                <c:pt idx="1">
                  <c:v>2423.89</c:v>
                </c:pt>
                <c:pt idx="2">
                  <c:v>2308.4</c:v>
                </c:pt>
                <c:pt idx="3">
                  <c:v>2134.1</c:v>
                </c:pt>
                <c:pt idx="4">
                  <c:v>1143.71</c:v>
                </c:pt>
              </c:numCache>
            </c:numRef>
          </c:val>
          <c:extLst xmlns:c16r2="http://schemas.microsoft.com/office/drawing/2015/06/chart">
            <c:ext xmlns:c16="http://schemas.microsoft.com/office/drawing/2014/chart" uri="{C3380CC4-5D6E-409C-BE32-E72D297353CC}">
              <c16:uniqueId val="{00000000-0ABD-41E8-B086-08B0A69D81F6}"/>
            </c:ext>
          </c:extLst>
        </c:ser>
        <c:dLbls>
          <c:showLegendKey val="0"/>
          <c:showVal val="0"/>
          <c:showCatName val="0"/>
          <c:showSerName val="0"/>
          <c:showPercent val="0"/>
          <c:showBubbleSize val="0"/>
        </c:dLbls>
        <c:gapWidth val="150"/>
        <c:axId val="463070760"/>
        <c:axId val="46307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721.06</c:v>
                </c:pt>
                <c:pt idx="3">
                  <c:v>862.87</c:v>
                </c:pt>
                <c:pt idx="4">
                  <c:v>716.96</c:v>
                </c:pt>
              </c:numCache>
            </c:numRef>
          </c:val>
          <c:smooth val="0"/>
          <c:extLst xmlns:c16r2="http://schemas.microsoft.com/office/drawing/2015/06/chart">
            <c:ext xmlns:c16="http://schemas.microsoft.com/office/drawing/2014/chart" uri="{C3380CC4-5D6E-409C-BE32-E72D297353CC}">
              <c16:uniqueId val="{00000001-0ABD-41E8-B086-08B0A69D81F6}"/>
            </c:ext>
          </c:extLst>
        </c:ser>
        <c:dLbls>
          <c:showLegendKey val="0"/>
          <c:showVal val="0"/>
          <c:showCatName val="0"/>
          <c:showSerName val="0"/>
          <c:showPercent val="0"/>
          <c:showBubbleSize val="0"/>
        </c:dLbls>
        <c:marker val="1"/>
        <c:smooth val="0"/>
        <c:axId val="463070760"/>
        <c:axId val="463071152"/>
      </c:lineChart>
      <c:dateAx>
        <c:axId val="463070760"/>
        <c:scaling>
          <c:orientation val="minMax"/>
        </c:scaling>
        <c:delete val="1"/>
        <c:axPos val="b"/>
        <c:numFmt formatCode="ge" sourceLinked="1"/>
        <c:majorTickMark val="none"/>
        <c:minorTickMark val="none"/>
        <c:tickLblPos val="none"/>
        <c:crossAx val="463071152"/>
        <c:crosses val="autoZero"/>
        <c:auto val="1"/>
        <c:lblOffset val="100"/>
        <c:baseTimeUnit val="years"/>
      </c:dateAx>
      <c:valAx>
        <c:axId val="46307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07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59.25</c:v>
                </c:pt>
                <c:pt idx="1">
                  <c:v>60.84</c:v>
                </c:pt>
                <c:pt idx="2">
                  <c:v>65.900000000000006</c:v>
                </c:pt>
                <c:pt idx="3">
                  <c:v>71.77</c:v>
                </c:pt>
                <c:pt idx="4">
                  <c:v>70.23</c:v>
                </c:pt>
              </c:numCache>
            </c:numRef>
          </c:val>
          <c:extLst xmlns:c16r2="http://schemas.microsoft.com/office/drawing/2015/06/chart">
            <c:ext xmlns:c16="http://schemas.microsoft.com/office/drawing/2014/chart" uri="{C3380CC4-5D6E-409C-BE32-E72D297353CC}">
              <c16:uniqueId val="{00000000-3D54-4F24-98FF-AF56E3C1D730}"/>
            </c:ext>
          </c:extLst>
        </c:ser>
        <c:dLbls>
          <c:showLegendKey val="0"/>
          <c:showVal val="0"/>
          <c:showCatName val="0"/>
          <c:showSerName val="0"/>
          <c:showPercent val="0"/>
          <c:showBubbleSize val="0"/>
        </c:dLbls>
        <c:gapWidth val="150"/>
        <c:axId val="452381088"/>
        <c:axId val="463072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84.86</c:v>
                </c:pt>
                <c:pt idx="3">
                  <c:v>85.39</c:v>
                </c:pt>
                <c:pt idx="4">
                  <c:v>88.09</c:v>
                </c:pt>
              </c:numCache>
            </c:numRef>
          </c:val>
          <c:smooth val="0"/>
          <c:extLst xmlns:c16r2="http://schemas.microsoft.com/office/drawing/2015/06/chart">
            <c:ext xmlns:c16="http://schemas.microsoft.com/office/drawing/2014/chart" uri="{C3380CC4-5D6E-409C-BE32-E72D297353CC}">
              <c16:uniqueId val="{00000001-3D54-4F24-98FF-AF56E3C1D730}"/>
            </c:ext>
          </c:extLst>
        </c:ser>
        <c:dLbls>
          <c:showLegendKey val="0"/>
          <c:showVal val="0"/>
          <c:showCatName val="0"/>
          <c:showSerName val="0"/>
          <c:showPercent val="0"/>
          <c:showBubbleSize val="0"/>
        </c:dLbls>
        <c:marker val="1"/>
        <c:smooth val="0"/>
        <c:axId val="452381088"/>
        <c:axId val="463072328"/>
      </c:lineChart>
      <c:dateAx>
        <c:axId val="452381088"/>
        <c:scaling>
          <c:orientation val="minMax"/>
        </c:scaling>
        <c:delete val="1"/>
        <c:axPos val="b"/>
        <c:numFmt formatCode="ge" sourceLinked="1"/>
        <c:majorTickMark val="none"/>
        <c:minorTickMark val="none"/>
        <c:tickLblPos val="none"/>
        <c:crossAx val="463072328"/>
        <c:crosses val="autoZero"/>
        <c:auto val="1"/>
        <c:lblOffset val="100"/>
        <c:baseTimeUnit val="years"/>
      </c:dateAx>
      <c:valAx>
        <c:axId val="46307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38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364.93</c:v>
                </c:pt>
                <c:pt idx="1">
                  <c:v>353.66</c:v>
                </c:pt>
                <c:pt idx="2">
                  <c:v>338.54</c:v>
                </c:pt>
                <c:pt idx="3">
                  <c:v>314.91000000000003</c:v>
                </c:pt>
                <c:pt idx="4">
                  <c:v>316.48</c:v>
                </c:pt>
              </c:numCache>
            </c:numRef>
          </c:val>
          <c:extLst xmlns:c16r2="http://schemas.microsoft.com/office/drawing/2015/06/chart">
            <c:ext xmlns:c16="http://schemas.microsoft.com/office/drawing/2014/chart" uri="{C3380CC4-5D6E-409C-BE32-E72D297353CC}">
              <c16:uniqueId val="{00000000-E3E6-4B66-9C0A-7969909D7016}"/>
            </c:ext>
          </c:extLst>
        </c:ser>
        <c:dLbls>
          <c:showLegendKey val="0"/>
          <c:showVal val="0"/>
          <c:showCatName val="0"/>
          <c:showSerName val="0"/>
          <c:showPercent val="0"/>
          <c:showBubbleSize val="0"/>
        </c:dLbls>
        <c:gapWidth val="150"/>
        <c:axId val="450122160"/>
        <c:axId val="450122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188.14</c:v>
                </c:pt>
                <c:pt idx="3">
                  <c:v>188.79</c:v>
                </c:pt>
                <c:pt idx="4">
                  <c:v>181.8</c:v>
                </c:pt>
              </c:numCache>
            </c:numRef>
          </c:val>
          <c:smooth val="0"/>
          <c:extLst xmlns:c16r2="http://schemas.microsoft.com/office/drawing/2015/06/chart">
            <c:ext xmlns:c16="http://schemas.microsoft.com/office/drawing/2014/chart" uri="{C3380CC4-5D6E-409C-BE32-E72D297353CC}">
              <c16:uniqueId val="{00000001-E3E6-4B66-9C0A-7969909D7016}"/>
            </c:ext>
          </c:extLst>
        </c:ser>
        <c:dLbls>
          <c:showLegendKey val="0"/>
          <c:showVal val="0"/>
          <c:showCatName val="0"/>
          <c:showSerName val="0"/>
          <c:showPercent val="0"/>
          <c:showBubbleSize val="0"/>
        </c:dLbls>
        <c:marker val="1"/>
        <c:smooth val="0"/>
        <c:axId val="450122160"/>
        <c:axId val="450122552"/>
      </c:lineChart>
      <c:dateAx>
        <c:axId val="450122160"/>
        <c:scaling>
          <c:orientation val="minMax"/>
        </c:scaling>
        <c:delete val="1"/>
        <c:axPos val="b"/>
        <c:numFmt formatCode="ge" sourceLinked="1"/>
        <c:majorTickMark val="none"/>
        <c:minorTickMark val="none"/>
        <c:tickLblPos val="none"/>
        <c:crossAx val="450122552"/>
        <c:crosses val="autoZero"/>
        <c:auto val="1"/>
        <c:lblOffset val="100"/>
        <c:baseTimeUnit val="years"/>
      </c:dateAx>
      <c:valAx>
        <c:axId val="45012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12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03-433C-B38D-27ED9ABCAFCB}"/>
            </c:ext>
          </c:extLst>
        </c:ser>
        <c:dLbls>
          <c:showLegendKey val="0"/>
          <c:showVal val="0"/>
          <c:showCatName val="0"/>
          <c:showSerName val="0"/>
          <c:showPercent val="0"/>
          <c:showBubbleSize val="0"/>
        </c:dLbls>
        <c:gapWidth val="150"/>
        <c:axId val="450123728"/>
        <c:axId val="45012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64.23</c:v>
                </c:pt>
                <c:pt idx="3">
                  <c:v>59.4</c:v>
                </c:pt>
                <c:pt idx="4">
                  <c:v>59.35</c:v>
                </c:pt>
              </c:numCache>
            </c:numRef>
          </c:val>
          <c:smooth val="0"/>
          <c:extLst xmlns:c16r2="http://schemas.microsoft.com/office/drawing/2015/06/chart">
            <c:ext xmlns:c16="http://schemas.microsoft.com/office/drawing/2014/chart" uri="{C3380CC4-5D6E-409C-BE32-E72D297353CC}">
              <c16:uniqueId val="{00000001-8303-433C-B38D-27ED9ABCAFCB}"/>
            </c:ext>
          </c:extLst>
        </c:ser>
        <c:dLbls>
          <c:showLegendKey val="0"/>
          <c:showVal val="0"/>
          <c:showCatName val="0"/>
          <c:showSerName val="0"/>
          <c:showPercent val="0"/>
          <c:showBubbleSize val="0"/>
        </c:dLbls>
        <c:marker val="1"/>
        <c:smooth val="0"/>
        <c:axId val="450123728"/>
        <c:axId val="450124120"/>
      </c:lineChart>
      <c:dateAx>
        <c:axId val="450123728"/>
        <c:scaling>
          <c:orientation val="minMax"/>
        </c:scaling>
        <c:delete val="1"/>
        <c:axPos val="b"/>
        <c:numFmt formatCode="ge" sourceLinked="1"/>
        <c:majorTickMark val="none"/>
        <c:minorTickMark val="none"/>
        <c:tickLblPos val="none"/>
        <c:crossAx val="450124120"/>
        <c:crosses val="autoZero"/>
        <c:auto val="1"/>
        <c:lblOffset val="100"/>
        <c:baseTimeUnit val="years"/>
      </c:dateAx>
      <c:valAx>
        <c:axId val="45012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12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79.33</c:v>
                </c:pt>
                <c:pt idx="1">
                  <c:v>80.709999999999994</c:v>
                </c:pt>
                <c:pt idx="2">
                  <c:v>81.23</c:v>
                </c:pt>
                <c:pt idx="3">
                  <c:v>81.680000000000007</c:v>
                </c:pt>
                <c:pt idx="4">
                  <c:v>81.790000000000006</c:v>
                </c:pt>
              </c:numCache>
            </c:numRef>
          </c:val>
          <c:extLst xmlns:c16r2="http://schemas.microsoft.com/office/drawing/2015/06/chart">
            <c:ext xmlns:c16="http://schemas.microsoft.com/office/drawing/2014/chart" uri="{C3380CC4-5D6E-409C-BE32-E72D297353CC}">
              <c16:uniqueId val="{00000000-54E6-46A3-A6C4-F33BBD5E5FB0}"/>
            </c:ext>
          </c:extLst>
        </c:ser>
        <c:dLbls>
          <c:showLegendKey val="0"/>
          <c:showVal val="0"/>
          <c:showCatName val="0"/>
          <c:showSerName val="0"/>
          <c:showPercent val="0"/>
          <c:showBubbleSize val="0"/>
        </c:dLbls>
        <c:gapWidth val="150"/>
        <c:axId val="450125296"/>
        <c:axId val="45208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90.22</c:v>
                </c:pt>
                <c:pt idx="3">
                  <c:v>89.81</c:v>
                </c:pt>
                <c:pt idx="4">
                  <c:v>89.88</c:v>
                </c:pt>
              </c:numCache>
            </c:numRef>
          </c:val>
          <c:smooth val="0"/>
          <c:extLst xmlns:c16r2="http://schemas.microsoft.com/office/drawing/2015/06/chart">
            <c:ext xmlns:c16="http://schemas.microsoft.com/office/drawing/2014/chart" uri="{C3380CC4-5D6E-409C-BE32-E72D297353CC}">
              <c16:uniqueId val="{00000001-54E6-46A3-A6C4-F33BBD5E5FB0}"/>
            </c:ext>
          </c:extLst>
        </c:ser>
        <c:dLbls>
          <c:showLegendKey val="0"/>
          <c:showVal val="0"/>
          <c:showCatName val="0"/>
          <c:showSerName val="0"/>
          <c:showPercent val="0"/>
          <c:showBubbleSize val="0"/>
        </c:dLbls>
        <c:marker val="1"/>
        <c:smooth val="0"/>
        <c:axId val="450125296"/>
        <c:axId val="452085712"/>
      </c:lineChart>
      <c:dateAx>
        <c:axId val="450125296"/>
        <c:scaling>
          <c:orientation val="minMax"/>
        </c:scaling>
        <c:delete val="1"/>
        <c:axPos val="b"/>
        <c:numFmt formatCode="ge" sourceLinked="1"/>
        <c:majorTickMark val="none"/>
        <c:minorTickMark val="none"/>
        <c:tickLblPos val="none"/>
        <c:crossAx val="452085712"/>
        <c:crosses val="autoZero"/>
        <c:auto val="1"/>
        <c:lblOffset val="100"/>
        <c:baseTimeUnit val="years"/>
      </c:dateAx>
      <c:valAx>
        <c:axId val="45208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12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 zoomScale="80" zoomScaleNormal="80" workbookViewId="0">
      <selection activeCell="CD60" sqref="CD6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島根県　安来市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
        <v>122</v>
      </c>
      <c r="AE8" s="49"/>
      <c r="AF8" s="49"/>
      <c r="AG8" s="49"/>
      <c r="AH8" s="49"/>
      <c r="AI8" s="49"/>
      <c r="AJ8" s="49"/>
      <c r="AK8" s="4"/>
      <c r="AL8" s="50">
        <f>データ!S6</f>
        <v>39935</v>
      </c>
      <c r="AM8" s="50"/>
      <c r="AN8" s="50"/>
      <c r="AO8" s="50"/>
      <c r="AP8" s="50"/>
      <c r="AQ8" s="50"/>
      <c r="AR8" s="50"/>
      <c r="AS8" s="50"/>
      <c r="AT8" s="45">
        <f>データ!T6</f>
        <v>420.93</v>
      </c>
      <c r="AU8" s="45"/>
      <c r="AV8" s="45"/>
      <c r="AW8" s="45"/>
      <c r="AX8" s="45"/>
      <c r="AY8" s="45"/>
      <c r="AZ8" s="45"/>
      <c r="BA8" s="45"/>
      <c r="BB8" s="45">
        <f>データ!U6</f>
        <v>94.87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44.15</v>
      </c>
      <c r="Q10" s="45"/>
      <c r="R10" s="45"/>
      <c r="S10" s="45"/>
      <c r="T10" s="45"/>
      <c r="U10" s="45"/>
      <c r="V10" s="45"/>
      <c r="W10" s="45">
        <f>データ!Q6</f>
        <v>97.9</v>
      </c>
      <c r="X10" s="45"/>
      <c r="Y10" s="45"/>
      <c r="Z10" s="45"/>
      <c r="AA10" s="45"/>
      <c r="AB10" s="45"/>
      <c r="AC10" s="45"/>
      <c r="AD10" s="50">
        <f>データ!R6</f>
        <v>3344</v>
      </c>
      <c r="AE10" s="50"/>
      <c r="AF10" s="50"/>
      <c r="AG10" s="50"/>
      <c r="AH10" s="50"/>
      <c r="AI10" s="50"/>
      <c r="AJ10" s="50"/>
      <c r="AK10" s="2"/>
      <c r="AL10" s="50">
        <f>データ!V6</f>
        <v>17538</v>
      </c>
      <c r="AM10" s="50"/>
      <c r="AN10" s="50"/>
      <c r="AO10" s="50"/>
      <c r="AP10" s="50"/>
      <c r="AQ10" s="50"/>
      <c r="AR10" s="50"/>
      <c r="AS10" s="50"/>
      <c r="AT10" s="45">
        <f>データ!W6</f>
        <v>4.8600000000000003</v>
      </c>
      <c r="AU10" s="45"/>
      <c r="AV10" s="45"/>
      <c r="AW10" s="45"/>
      <c r="AX10" s="45"/>
      <c r="AY10" s="45"/>
      <c r="AZ10" s="45"/>
      <c r="BA10" s="45"/>
      <c r="BB10" s="45">
        <f>データ!X6</f>
        <v>3608.64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125</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322067</v>
      </c>
      <c r="D6" s="33">
        <f t="shared" si="3"/>
        <v>47</v>
      </c>
      <c r="E6" s="33">
        <f t="shared" si="3"/>
        <v>17</v>
      </c>
      <c r="F6" s="33">
        <f t="shared" si="3"/>
        <v>1</v>
      </c>
      <c r="G6" s="33">
        <f t="shared" si="3"/>
        <v>0</v>
      </c>
      <c r="H6" s="33" t="str">
        <f t="shared" si="3"/>
        <v>島根県　安来市</v>
      </c>
      <c r="I6" s="33" t="str">
        <f t="shared" si="3"/>
        <v>法非適用</v>
      </c>
      <c r="J6" s="33" t="str">
        <f t="shared" si="3"/>
        <v>下水道事業</v>
      </c>
      <c r="K6" s="33" t="str">
        <f t="shared" si="3"/>
        <v>公共下水道</v>
      </c>
      <c r="L6" s="33" t="str">
        <f t="shared" si="3"/>
        <v>Cc1</v>
      </c>
      <c r="M6" s="33">
        <f t="shared" si="3"/>
        <v>0</v>
      </c>
      <c r="N6" s="34" t="str">
        <f t="shared" si="3"/>
        <v>-</v>
      </c>
      <c r="O6" s="34" t="str">
        <f t="shared" si="3"/>
        <v>該当数値なし</v>
      </c>
      <c r="P6" s="34">
        <f t="shared" si="3"/>
        <v>44.15</v>
      </c>
      <c r="Q6" s="34">
        <f t="shared" si="3"/>
        <v>97.9</v>
      </c>
      <c r="R6" s="34">
        <f t="shared" si="3"/>
        <v>3344</v>
      </c>
      <c r="S6" s="34">
        <f t="shared" si="3"/>
        <v>39935</v>
      </c>
      <c r="T6" s="34">
        <f t="shared" si="3"/>
        <v>420.93</v>
      </c>
      <c r="U6" s="34">
        <f t="shared" si="3"/>
        <v>94.87</v>
      </c>
      <c r="V6" s="34">
        <f t="shared" si="3"/>
        <v>17538</v>
      </c>
      <c r="W6" s="34">
        <f t="shared" si="3"/>
        <v>4.8600000000000003</v>
      </c>
      <c r="X6" s="34">
        <f t="shared" si="3"/>
        <v>3608.64</v>
      </c>
      <c r="Y6" s="35">
        <f>IF(Y7="",NA(),Y7)</f>
        <v>60.78</v>
      </c>
      <c r="Z6" s="35">
        <f t="shared" ref="Z6:AH6" si="4">IF(Z7="",NA(),Z7)</f>
        <v>59.55</v>
      </c>
      <c r="AA6" s="35">
        <f t="shared" si="4"/>
        <v>59.58</v>
      </c>
      <c r="AB6" s="35">
        <f t="shared" si="4"/>
        <v>59.29</v>
      </c>
      <c r="AC6" s="35">
        <f t="shared" si="4"/>
        <v>59.88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2448.3000000000002</v>
      </c>
      <c r="BG6" s="35">
        <f t="shared" ref="BG6:BO6" si="7">IF(BG7="",NA(),BG7)</f>
        <v>2423.89</v>
      </c>
      <c r="BH6" s="35">
        <f t="shared" si="7"/>
        <v>2308.4</v>
      </c>
      <c r="BI6" s="35">
        <f t="shared" si="7"/>
        <v>2134.1</v>
      </c>
      <c r="BJ6" s="35">
        <f t="shared" si="7"/>
        <v>1143.71</v>
      </c>
      <c r="BK6" s="35">
        <f t="shared" si="7"/>
        <v>1273.52</v>
      </c>
      <c r="BL6" s="35">
        <f t="shared" si="7"/>
        <v>1209.95</v>
      </c>
      <c r="BM6" s="35">
        <f t="shared" si="7"/>
        <v>721.06</v>
      </c>
      <c r="BN6" s="35">
        <f t="shared" si="7"/>
        <v>862.87</v>
      </c>
      <c r="BO6" s="35">
        <f t="shared" si="7"/>
        <v>716.96</v>
      </c>
      <c r="BP6" s="34" t="str">
        <f>IF(BP7="","",IF(BP7="-","【-】","【"&amp;SUBSTITUTE(TEXT(BP7,"#,##0.00"),"-","△")&amp;"】"))</f>
        <v>【728.30】</v>
      </c>
      <c r="BQ6" s="35">
        <f>IF(BQ7="",NA(),BQ7)</f>
        <v>59.25</v>
      </c>
      <c r="BR6" s="35">
        <f t="shared" ref="BR6:BZ6" si="8">IF(BR7="",NA(),BR7)</f>
        <v>60.84</v>
      </c>
      <c r="BS6" s="35">
        <f t="shared" si="8"/>
        <v>65.900000000000006</v>
      </c>
      <c r="BT6" s="35">
        <f t="shared" si="8"/>
        <v>71.77</v>
      </c>
      <c r="BU6" s="35">
        <f t="shared" si="8"/>
        <v>70.23</v>
      </c>
      <c r="BV6" s="35">
        <f t="shared" si="8"/>
        <v>67.849999999999994</v>
      </c>
      <c r="BW6" s="35">
        <f t="shared" si="8"/>
        <v>69.48</v>
      </c>
      <c r="BX6" s="35">
        <f t="shared" si="8"/>
        <v>84.86</v>
      </c>
      <c r="BY6" s="35">
        <f t="shared" si="8"/>
        <v>85.39</v>
      </c>
      <c r="BZ6" s="35">
        <f t="shared" si="8"/>
        <v>88.09</v>
      </c>
      <c r="CA6" s="34" t="str">
        <f>IF(CA7="","",IF(CA7="-","【-】","【"&amp;SUBSTITUTE(TEXT(CA7,"#,##0.00"),"-","△")&amp;"】"))</f>
        <v>【100.04】</v>
      </c>
      <c r="CB6" s="35">
        <f>IF(CB7="",NA(),CB7)</f>
        <v>364.93</v>
      </c>
      <c r="CC6" s="35">
        <f t="shared" ref="CC6:CK6" si="9">IF(CC7="",NA(),CC7)</f>
        <v>353.66</v>
      </c>
      <c r="CD6" s="35">
        <f t="shared" si="9"/>
        <v>338.54</v>
      </c>
      <c r="CE6" s="35">
        <f t="shared" si="9"/>
        <v>314.91000000000003</v>
      </c>
      <c r="CF6" s="35">
        <f t="shared" si="9"/>
        <v>316.48</v>
      </c>
      <c r="CG6" s="35">
        <f t="shared" si="9"/>
        <v>224.94</v>
      </c>
      <c r="CH6" s="35">
        <f t="shared" si="9"/>
        <v>220.67</v>
      </c>
      <c r="CI6" s="35">
        <f t="shared" si="9"/>
        <v>188.14</v>
      </c>
      <c r="CJ6" s="35">
        <f t="shared" si="9"/>
        <v>188.79</v>
      </c>
      <c r="CK6" s="35">
        <f t="shared" si="9"/>
        <v>181.8</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64.23</v>
      </c>
      <c r="CU6" s="35">
        <f t="shared" si="10"/>
        <v>59.4</v>
      </c>
      <c r="CV6" s="35">
        <f t="shared" si="10"/>
        <v>59.35</v>
      </c>
      <c r="CW6" s="34" t="str">
        <f>IF(CW7="","",IF(CW7="-","【-】","【"&amp;SUBSTITUTE(TEXT(CW7,"#,##0.00"),"-","△")&amp;"】"))</f>
        <v>【60.09】</v>
      </c>
      <c r="CX6" s="35">
        <f>IF(CX7="",NA(),CX7)</f>
        <v>79.33</v>
      </c>
      <c r="CY6" s="35">
        <f t="shared" ref="CY6:DG6" si="11">IF(CY7="",NA(),CY7)</f>
        <v>80.709999999999994</v>
      </c>
      <c r="CZ6" s="35">
        <f t="shared" si="11"/>
        <v>81.23</v>
      </c>
      <c r="DA6" s="35">
        <f t="shared" si="11"/>
        <v>81.680000000000007</v>
      </c>
      <c r="DB6" s="35">
        <f t="shared" si="11"/>
        <v>81.790000000000006</v>
      </c>
      <c r="DC6" s="35">
        <f t="shared" si="11"/>
        <v>84.12</v>
      </c>
      <c r="DD6" s="35">
        <f t="shared" si="11"/>
        <v>84.41</v>
      </c>
      <c r="DE6" s="35">
        <f t="shared" si="11"/>
        <v>90.22</v>
      </c>
      <c r="DF6" s="35">
        <f t="shared" si="11"/>
        <v>89.81</v>
      </c>
      <c r="DG6" s="35">
        <f t="shared" si="11"/>
        <v>89.88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0.11</v>
      </c>
      <c r="EM6" s="35">
        <f t="shared" si="14"/>
        <v>0.09</v>
      </c>
      <c r="EN6" s="35">
        <f t="shared" si="14"/>
        <v>0.19</v>
      </c>
      <c r="EO6" s="34" t="str">
        <f>IF(EO7="","",IF(EO7="-","【-】","【"&amp;SUBSTITUTE(TEXT(EO7,"#,##0.00"),"-","△")&amp;"】"))</f>
        <v>【0.27】</v>
      </c>
    </row>
    <row r="7" spans="1:145" s="36" customFormat="1" x14ac:dyDescent="0.15">
      <c r="A7" s="28"/>
      <c r="B7" s="37">
        <v>2016</v>
      </c>
      <c r="C7" s="37">
        <v>322067</v>
      </c>
      <c r="D7" s="37">
        <v>47</v>
      </c>
      <c r="E7" s="37">
        <v>17</v>
      </c>
      <c r="F7" s="37">
        <v>1</v>
      </c>
      <c r="G7" s="37">
        <v>0</v>
      </c>
      <c r="H7" s="37" t="s">
        <v>110</v>
      </c>
      <c r="I7" s="37" t="s">
        <v>111</v>
      </c>
      <c r="J7" s="37" t="s">
        <v>112</v>
      </c>
      <c r="K7" s="37" t="s">
        <v>113</v>
      </c>
      <c r="L7" s="37" t="s">
        <v>114</v>
      </c>
      <c r="M7" s="37"/>
      <c r="N7" s="38" t="s">
        <v>115</v>
      </c>
      <c r="O7" s="38" t="s">
        <v>116</v>
      </c>
      <c r="P7" s="38">
        <v>44.15</v>
      </c>
      <c r="Q7" s="38">
        <v>97.9</v>
      </c>
      <c r="R7" s="38">
        <v>3344</v>
      </c>
      <c r="S7" s="38">
        <v>39935</v>
      </c>
      <c r="T7" s="38">
        <v>420.93</v>
      </c>
      <c r="U7" s="38">
        <v>94.87</v>
      </c>
      <c r="V7" s="38">
        <v>17538</v>
      </c>
      <c r="W7" s="38">
        <v>4.8600000000000003</v>
      </c>
      <c r="X7" s="38">
        <v>3608.64</v>
      </c>
      <c r="Y7" s="38">
        <v>60.78</v>
      </c>
      <c r="Z7" s="38">
        <v>59.55</v>
      </c>
      <c r="AA7" s="38">
        <v>59.58</v>
      </c>
      <c r="AB7" s="38">
        <v>59.29</v>
      </c>
      <c r="AC7" s="38">
        <v>59.88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2448.3000000000002</v>
      </c>
      <c r="BG7" s="38">
        <v>2423.89</v>
      </c>
      <c r="BH7" s="38">
        <v>2308.4</v>
      </c>
      <c r="BI7" s="38">
        <v>2134.1</v>
      </c>
      <c r="BJ7" s="38">
        <v>1143.71</v>
      </c>
      <c r="BK7" s="38">
        <v>1273.52</v>
      </c>
      <c r="BL7" s="38">
        <v>1209.95</v>
      </c>
      <c r="BM7" s="38">
        <v>721.06</v>
      </c>
      <c r="BN7" s="38">
        <v>862.87</v>
      </c>
      <c r="BO7" s="38">
        <v>716.96</v>
      </c>
      <c r="BP7" s="38">
        <v>728.3</v>
      </c>
      <c r="BQ7" s="38">
        <v>59.25</v>
      </c>
      <c r="BR7" s="38">
        <v>60.84</v>
      </c>
      <c r="BS7" s="38">
        <v>65.900000000000006</v>
      </c>
      <c r="BT7" s="38">
        <v>71.77</v>
      </c>
      <c r="BU7" s="38">
        <v>70.23</v>
      </c>
      <c r="BV7" s="38">
        <v>67.849999999999994</v>
      </c>
      <c r="BW7" s="38">
        <v>69.48</v>
      </c>
      <c r="BX7" s="38">
        <v>84.86</v>
      </c>
      <c r="BY7" s="38">
        <v>85.39</v>
      </c>
      <c r="BZ7" s="38">
        <v>88.09</v>
      </c>
      <c r="CA7" s="38">
        <v>100.04</v>
      </c>
      <c r="CB7" s="38">
        <v>364.93</v>
      </c>
      <c r="CC7" s="38">
        <v>353.66</v>
      </c>
      <c r="CD7" s="38">
        <v>338.54</v>
      </c>
      <c r="CE7" s="38">
        <v>314.91000000000003</v>
      </c>
      <c r="CF7" s="38">
        <v>316.48</v>
      </c>
      <c r="CG7" s="38">
        <v>224.94</v>
      </c>
      <c r="CH7" s="38">
        <v>220.67</v>
      </c>
      <c r="CI7" s="38">
        <v>188.14</v>
      </c>
      <c r="CJ7" s="38">
        <v>188.79</v>
      </c>
      <c r="CK7" s="38">
        <v>181.8</v>
      </c>
      <c r="CL7" s="38">
        <v>137.82</v>
      </c>
      <c r="CM7" s="38" t="s">
        <v>115</v>
      </c>
      <c r="CN7" s="38" t="s">
        <v>115</v>
      </c>
      <c r="CO7" s="38" t="s">
        <v>115</v>
      </c>
      <c r="CP7" s="38" t="s">
        <v>115</v>
      </c>
      <c r="CQ7" s="38" t="s">
        <v>115</v>
      </c>
      <c r="CR7" s="38">
        <v>55.41</v>
      </c>
      <c r="CS7" s="38">
        <v>55.81</v>
      </c>
      <c r="CT7" s="38">
        <v>64.23</v>
      </c>
      <c r="CU7" s="38">
        <v>59.4</v>
      </c>
      <c r="CV7" s="38">
        <v>59.35</v>
      </c>
      <c r="CW7" s="38">
        <v>60.09</v>
      </c>
      <c r="CX7" s="38">
        <v>79.33</v>
      </c>
      <c r="CY7" s="38">
        <v>80.709999999999994</v>
      </c>
      <c r="CZ7" s="38">
        <v>81.23</v>
      </c>
      <c r="DA7" s="38">
        <v>81.680000000000007</v>
      </c>
      <c r="DB7" s="38">
        <v>81.790000000000006</v>
      </c>
      <c r="DC7" s="38">
        <v>84.12</v>
      </c>
      <c r="DD7" s="38">
        <v>84.41</v>
      </c>
      <c r="DE7" s="38">
        <v>90.22</v>
      </c>
      <c r="DF7" s="38">
        <v>89.81</v>
      </c>
      <c r="DG7" s="38">
        <v>89.88</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0.11</v>
      </c>
      <c r="EM7" s="38">
        <v>0.09</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cp:lastPrinted>2018-02-20T08:05:37Z</cp:lastPrinted>
  <dcterms:created xsi:type="dcterms:W3CDTF">2017-12-25T02:11:27Z</dcterms:created>
  <dcterms:modified xsi:type="dcterms:W3CDTF">2018-02-22T00:21:05Z</dcterms:modified>
  <cp:category/>
</cp:coreProperties>
</file>