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市職員共有\財政課\10.公営企業関係\平成28年度決算「経営比較分析表」の分析等について\水道\"/>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E85" i="4"/>
  <c r="BB10" i="4"/>
  <c r="AT10" i="4"/>
  <c r="AL10" i="4"/>
  <c r="I10" i="4"/>
  <c r="B10" i="4"/>
  <c r="AT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<sst xmlns="http://schemas.openxmlformats.org/spreadsheetml/2006/main" count="236" uniqueCount="122">
  <si>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</si>
  <si>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</si>
  <si>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</si>
  <si>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</si>
  <si>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</si>
  <si>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</si>
  <si>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</si>
  <si>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</si>
  <si>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</si>
  <si>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</si>
  <si>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</si>
  <si>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</si>
  <si>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</si>
  <si>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</si>
  <si>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</si>
  <si>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</si>
  <si>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</si>
  <si>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</si>
  <si>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</si>
  <si>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</si>
  <si>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</si>
  <si>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</si>
  <si>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</si>
  <si>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</si>
  <si>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</si>
  <si>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</si>
  <si>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</si>
  <si>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</si>
  <si>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</si>
  <si>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</si>
  <si>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</si>
  <si>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</si>
  <si>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</si>
  <si>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</si>
  <si>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</si>
  <si>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</si>
  <si>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</si>
  <si>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</si>
  <si>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</si>
  <si>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</si>
  <si>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</si>
  <si>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</si>
  <si>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</si>
  <si>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</si>
  <si>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</si>
  <si>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</si>
  <si>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</si>
  <si>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</si>
  <si>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</si>
  <si>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</si>
  <si>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</si>
  <si>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</si>
  <si>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</si>
  <si>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</si>
  <si>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</si>
  <si>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</si>
  <si>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</si>
  <si>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</si>
  <si>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</si>
  <si>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</si>
  <si>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</si>
  <si>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</si>
  <si>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</si>
  <si>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</si>
  <si>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</si>
  <si>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</si>
  <si>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</si>
  <si>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</si>
  <si>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</si>
  <si>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</si>
  <si>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</si>
  <si>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</si>
  <si>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</si>
  <si>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</si>
  <si>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</si>
  <si>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</si>
  <si>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</si>
  <si>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</si>
  <si>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</si>
  <si>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</si>
  <si>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</si>
  <si>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</si>
  <si>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</si>
  <si>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</si>
  <si>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</si>
  <si>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</si>
  <si>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</si>
  <si>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</si>
  <si>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</si>
  <si>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</si>
  <si>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</si>
  <si>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</si>
  <si>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</si>
  <si>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</si>
  <si>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</si>
  <si>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</si>
  <si>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</si>
  <si>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</si>
  <si>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</si>
  <si>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</si>
  <si>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</si>
  <si>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</si>
  <si>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</si>
  <si>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</si>
  <si>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</si>
  <si>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</si>
  <si>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</si>
  <si>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安来市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</si>
  <si>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</si>
  <si>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</si>
  <si>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</si>
  <si>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</si>
  <si>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</si>
  <si>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</si>
  <si>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</si>
  <si>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</si>
  <si>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</si>
  <si>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</si>
  <si>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</si>
  <si>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・経営の健全性
　収益的収支比率は、ここ数年大きな変動はなく、平成28年度も前年並みであった。
　企業債残高対給水収益比率は、平成28年度は大幅に上昇した。平成28年度が簡易水道事業の最終年となり、有利な起債を利用する最後の機会であったため整備事業を積極的に行ったことによると考えられる。
　料金回収率は、大幅な変動はないが、給水収益は、平成16年度の市町村合併時に低価な上水道事業の料金体系に統一したため、一般会計繰入金を増額して、収支の均衡を保つこととなった。建設改良事業も補助率が低いため、起債に頼らざるを得ない状況となっている。以上のことから、健全性は良好とはいえない状況であり、平成29年度より料金を改定するが、引き続き経営努力をする必要はある。
・効率性
　給水原価は、類似団体の平均を大きく上回る状況が続いている。経費がかかる割に、有収水量が伸びないことが原因と思われる。有収率は、類似団体と比べると高い水準で推移している。
</t>
    <rPh sb="1" eb="3">
      <t>ケイエイ</t>
    </rPh>
    <rPh sb="4" eb="7">
      <t>ケンゼンセイ</t>
    </rPh>
    <rPh sb="9" eb="12">
      <t>シュウエキテキ</t>
    </rPh>
    <rPh sb="12" eb="14">
      <t>シュウシ</t>
    </rPh>
    <rPh sb="14" eb="16">
      <t>ヒリツ</t>
    </rPh>
    <rPh sb="20" eb="22">
      <t>スウネン</t>
    </rPh>
    <rPh sb="22" eb="23">
      <t>オオ</t>
    </rPh>
    <rPh sb="25" eb="27">
      <t>ヘンドウ</t>
    </rPh>
    <rPh sb="31" eb="33">
      <t>ヘイセイ</t>
    </rPh>
    <rPh sb="35" eb="37">
      <t>ネンド</t>
    </rPh>
    <rPh sb="38" eb="40">
      <t>ゼンネン</t>
    </rPh>
    <rPh sb="40" eb="41">
      <t>ナ</t>
    </rPh>
    <rPh sb="49" eb="51">
      <t>キギョウ</t>
    </rPh>
    <rPh sb="51" eb="52">
      <t>サイ</t>
    </rPh>
    <rPh sb="52" eb="54">
      <t>ザンダカ</t>
    </rPh>
    <rPh sb="54" eb="55">
      <t>タイ</t>
    </rPh>
    <rPh sb="55" eb="57">
      <t>キュウスイ</t>
    </rPh>
    <rPh sb="57" eb="59">
      <t>シュウエキ</t>
    </rPh>
    <rPh sb="59" eb="61">
      <t>ヒリツ</t>
    </rPh>
    <rPh sb="63" eb="65">
      <t>ヘイセイ</t>
    </rPh>
    <rPh sb="67" eb="69">
      <t>ネンド</t>
    </rPh>
    <rPh sb="70" eb="72">
      <t>オオハバ</t>
    </rPh>
    <rPh sb="73" eb="75">
      <t>ジョウショウ</t>
    </rPh>
    <rPh sb="78" eb="80">
      <t>ヘイセイ</t>
    </rPh>
    <rPh sb="82" eb="84">
      <t>ネンド</t>
    </rPh>
    <rPh sb="85" eb="87">
      <t>カンイ</t>
    </rPh>
    <rPh sb="87" eb="89">
      <t>スイドウ</t>
    </rPh>
    <rPh sb="89" eb="91">
      <t>ジギョウ</t>
    </rPh>
    <rPh sb="92" eb="95">
      <t>サイシュウネン</t>
    </rPh>
    <rPh sb="99" eb="101">
      <t>ユウリ</t>
    </rPh>
    <rPh sb="102" eb="104">
      <t>キサイ</t>
    </rPh>
    <rPh sb="105" eb="107">
      <t>リヨウ</t>
    </rPh>
    <rPh sb="109" eb="111">
      <t>サイゴ</t>
    </rPh>
    <rPh sb="112" eb="114">
      <t>キカイ</t>
    </rPh>
    <rPh sb="120" eb="122">
      <t>セイビ</t>
    </rPh>
    <rPh sb="122" eb="124">
      <t>ジギョウ</t>
    </rPh>
    <rPh sb="125" eb="128">
      <t>セッキョクテキ</t>
    </rPh>
    <rPh sb="129" eb="130">
      <t>オコナ</t>
    </rPh>
    <rPh sb="138" eb="139">
      <t>カンガ</t>
    </rPh>
    <rPh sb="146" eb="148">
      <t>リョウキン</t>
    </rPh>
    <rPh sb="148" eb="150">
      <t>カイシュウ</t>
    </rPh>
    <rPh sb="150" eb="151">
      <t>リツ</t>
    </rPh>
    <rPh sb="153" eb="155">
      <t>オオハバ</t>
    </rPh>
    <rPh sb="156" eb="158">
      <t>ヘンドウ</t>
    </rPh>
    <rPh sb="163" eb="165">
      <t>キュウスイ</t>
    </rPh>
    <rPh sb="165" eb="167">
      <t>シュウエキ</t>
    </rPh>
    <rPh sb="169" eb="171">
      <t>ヘイセイ</t>
    </rPh>
    <rPh sb="173" eb="175">
      <t>ネンド</t>
    </rPh>
    <rPh sb="176" eb="179">
      <t>シチョウソン</t>
    </rPh>
    <rPh sb="179" eb="181">
      <t>ガッペイ</t>
    </rPh>
    <rPh sb="181" eb="182">
      <t>ジ</t>
    </rPh>
    <rPh sb="183" eb="185">
      <t>テイカ</t>
    </rPh>
    <rPh sb="186" eb="189">
      <t>ジョウスイドウ</t>
    </rPh>
    <rPh sb="189" eb="191">
      <t>ジギョウ</t>
    </rPh>
    <rPh sb="192" eb="194">
      <t>リョウキン</t>
    </rPh>
    <rPh sb="194" eb="196">
      <t>タイケイ</t>
    </rPh>
    <rPh sb="197" eb="199">
      <t>トウイツ</t>
    </rPh>
    <rPh sb="204" eb="206">
      <t>イッパン</t>
    </rPh>
    <rPh sb="206" eb="208">
      <t>カイケイ</t>
    </rPh>
    <rPh sb="208" eb="210">
      <t>クリイレ</t>
    </rPh>
    <rPh sb="210" eb="211">
      <t>キン</t>
    </rPh>
    <rPh sb="212" eb="214">
      <t>ゾウガク</t>
    </rPh>
    <rPh sb="217" eb="219">
      <t>シュウシ</t>
    </rPh>
    <rPh sb="220" eb="222">
      <t>キンコウ</t>
    </rPh>
    <rPh sb="223" eb="224">
      <t>タモ</t>
    </rPh>
    <rPh sb="232" eb="234">
      <t>ケンセツ</t>
    </rPh>
    <rPh sb="234" eb="236">
      <t>カイリョウ</t>
    </rPh>
    <rPh sb="236" eb="238">
      <t>ジギョウ</t>
    </rPh>
    <rPh sb="239" eb="241">
      <t>ホジョ</t>
    </rPh>
    <rPh sb="241" eb="242">
      <t>リツ</t>
    </rPh>
    <rPh sb="243" eb="244">
      <t>ヒク</t>
    </rPh>
    <rPh sb="248" eb="250">
      <t>キサイ</t>
    </rPh>
    <rPh sb="251" eb="252">
      <t>タヨ</t>
    </rPh>
    <rPh sb="256" eb="257">
      <t>エ</t>
    </rPh>
    <rPh sb="259" eb="261">
      <t>ジョウキョウ</t>
    </rPh>
    <rPh sb="268" eb="270">
      <t>イジョウ</t>
    </rPh>
    <rPh sb="276" eb="279">
      <t>ケンゼンセイ</t>
    </rPh>
    <rPh sb="280" eb="282">
      <t>リョウコウ</t>
    </rPh>
    <rPh sb="288" eb="290">
      <t>ジョウキョウ</t>
    </rPh>
    <rPh sb="294" eb="296">
      <t>ヘイセイ</t>
    </rPh>
    <rPh sb="298" eb="300">
      <t>ネンド</t>
    </rPh>
    <rPh sb="302" eb="304">
      <t>リョウキン</t>
    </rPh>
    <rPh sb="305" eb="307">
      <t>カイテイ</t>
    </rPh>
    <rPh sb="311" eb="312">
      <t>ヒ</t>
    </rPh>
    <rPh sb="313" eb="314">
      <t>ツヅ</t>
    </rPh>
    <rPh sb="315" eb="317">
      <t>ケイエイ</t>
    </rPh>
    <rPh sb="317" eb="319">
      <t>ドリョク</t>
    </rPh>
    <rPh sb="322" eb="324">
      <t>ヒツヨウ</t>
    </rPh>
    <rPh sb="330" eb="333">
      <t>コウリツセイ</t>
    </rPh>
    <rPh sb="335" eb="337">
      <t>キュウスイ</t>
    </rPh>
    <rPh sb="337" eb="339">
      <t>ゲンカ</t>
    </rPh>
    <rPh sb="341" eb="343">
      <t>ルイジ</t>
    </rPh>
    <rPh sb="343" eb="345">
      <t>ダンタイ</t>
    </rPh>
    <rPh sb="346" eb="348">
      <t>ヘイキン</t>
    </rPh>
    <rPh sb="349" eb="350">
      <t>オオ</t>
    </rPh>
    <rPh sb="352" eb="354">
      <t>ウワマワ</t>
    </rPh>
    <rPh sb="355" eb="357">
      <t>ジョウキョウ</t>
    </rPh>
    <rPh sb="358" eb="359">
      <t>ツヅ</t>
    </rPh>
    <rPh sb="364" eb="366">
      <t>ケイヒ</t>
    </rPh>
    <rPh sb="370" eb="371">
      <t>ワリ</t>
    </rPh>
    <rPh sb="373" eb="377">
      <t>ユウシュウスイリョウ</t>
    </rPh>
    <rPh sb="378" eb="379">
      <t>ノ</t>
    </rPh>
    <rPh sb="385" eb="387">
      <t>ゲンイン</t>
    </rPh>
    <rPh sb="388" eb="389">
      <t>オモ</t>
    </rPh>
    <rPh sb="393" eb="395">
      <t>ユウシュウ</t>
    </rPh>
    <rPh sb="395" eb="396">
      <t>リツ</t>
    </rPh>
    <rPh sb="398" eb="400">
      <t>ルイジ</t>
    </rPh>
    <rPh sb="400" eb="402">
      <t>ダンタイ</t>
    </rPh>
    <rPh sb="403" eb="404">
      <t>クラ</t>
    </rPh>
    <rPh sb="407" eb="408">
      <t>タカ</t>
    </rPh>
    <rPh sb="409" eb="411">
      <t>スイジュン</t>
    </rPh>
    <rPh sb="412" eb="414">
      <t>スイイ</t>
    </rPh>
    <phoneticPr fontId="4"/>
  </si>
  <si>
    <t xml:space="preserve"> 当市の簡易水道事業エリアは、中山間地特有の地理的条件の悪い地域に、公衆衛生の向上と福祉を目的に普及を図ってきたため、経営基盤は脆弱である。また、当市の簡易水道事業は、平成16年度の市町村合併により、17事業を運営することとなったが、料金は安価な上水道地域の料金に統一されたため、結果的に値下げとなった。その際、一般会計繰入金を増額して収支均衡を保っている状況のため、一般会計繰入金や国の補助金などの財政支援がなければ経営は成り立たない。　　　　　　　　　　　　　　　　　　　　　平成29年度より、上水道事業と経営統合となり、併せて水道料金の改定を実施することとなる。</t>
    <rPh sb="1" eb="3">
      <t>トウシ</t>
    </rPh>
    <rPh sb="4" eb="6">
      <t>カンイ</t>
    </rPh>
    <rPh sb="6" eb="8">
      <t>スイドウ</t>
    </rPh>
    <rPh sb="8" eb="10">
      <t>ジギョウ</t>
    </rPh>
    <rPh sb="15" eb="16">
      <t>チュウ</t>
    </rPh>
    <rPh sb="16" eb="18">
      <t>サンカン</t>
    </rPh>
    <rPh sb="18" eb="19">
      <t>チ</t>
    </rPh>
    <rPh sb="19" eb="21">
      <t>トクユウ</t>
    </rPh>
    <rPh sb="22" eb="25">
      <t>チリテキ</t>
    </rPh>
    <rPh sb="25" eb="27">
      <t>ジョウケン</t>
    </rPh>
    <rPh sb="28" eb="29">
      <t>ワル</t>
    </rPh>
    <rPh sb="30" eb="32">
      <t>チイキ</t>
    </rPh>
    <rPh sb="34" eb="36">
      <t>コウシュウ</t>
    </rPh>
    <rPh sb="36" eb="38">
      <t>エイセイ</t>
    </rPh>
    <rPh sb="39" eb="41">
      <t>コウジョウ</t>
    </rPh>
    <rPh sb="42" eb="44">
      <t>フクシ</t>
    </rPh>
    <rPh sb="45" eb="47">
      <t>モクテキ</t>
    </rPh>
    <rPh sb="48" eb="50">
      <t>フキュウ</t>
    </rPh>
    <rPh sb="51" eb="52">
      <t>ハカ</t>
    </rPh>
    <rPh sb="59" eb="61">
      <t>ケイエイ</t>
    </rPh>
    <rPh sb="61" eb="63">
      <t>キバン</t>
    </rPh>
    <rPh sb="64" eb="66">
      <t>ゼイジャク</t>
    </rPh>
    <rPh sb="73" eb="75">
      <t>トウシ</t>
    </rPh>
    <rPh sb="76" eb="78">
      <t>カンイ</t>
    </rPh>
    <rPh sb="78" eb="80">
      <t>スイドウ</t>
    </rPh>
    <rPh sb="80" eb="82">
      <t>ジギョウ</t>
    </rPh>
    <rPh sb="84" eb="86">
      <t>ヘイセイ</t>
    </rPh>
    <rPh sb="88" eb="90">
      <t>ネンド</t>
    </rPh>
    <rPh sb="91" eb="94">
      <t>シチョウソン</t>
    </rPh>
    <rPh sb="94" eb="96">
      <t>ガッペイ</t>
    </rPh>
    <rPh sb="102" eb="104">
      <t>ジギョウ</t>
    </rPh>
    <rPh sb="105" eb="107">
      <t>ウンエイ</t>
    </rPh>
    <rPh sb="117" eb="119">
      <t>リョウキン</t>
    </rPh>
    <rPh sb="120" eb="122">
      <t>アンカ</t>
    </rPh>
    <rPh sb="123" eb="126">
      <t>ジョウスイドウ</t>
    </rPh>
    <rPh sb="126" eb="128">
      <t>チイキ</t>
    </rPh>
    <rPh sb="129" eb="131">
      <t>リョウキン</t>
    </rPh>
    <rPh sb="132" eb="134">
      <t>トウイツ</t>
    </rPh>
    <rPh sb="140" eb="143">
      <t>ケッカテキ</t>
    </rPh>
    <rPh sb="144" eb="146">
      <t>ネサ</t>
    </rPh>
    <rPh sb="154" eb="155">
      <t>サイ</t>
    </rPh>
    <rPh sb="156" eb="158">
      <t>イッパン</t>
    </rPh>
    <rPh sb="158" eb="160">
      <t>カイケイ</t>
    </rPh>
    <rPh sb="160" eb="162">
      <t>クリイレ</t>
    </rPh>
    <rPh sb="162" eb="163">
      <t>キン</t>
    </rPh>
    <rPh sb="164" eb="166">
      <t>ゾウガク</t>
    </rPh>
    <rPh sb="168" eb="170">
      <t>シュウシ</t>
    </rPh>
    <rPh sb="170" eb="172">
      <t>キンコウ</t>
    </rPh>
    <rPh sb="173" eb="174">
      <t>タモ</t>
    </rPh>
    <rPh sb="178" eb="180">
      <t>ジョウキョウ</t>
    </rPh>
    <rPh sb="184" eb="186">
      <t>イッパン</t>
    </rPh>
    <rPh sb="186" eb="188">
      <t>カイケイ</t>
    </rPh>
    <rPh sb="188" eb="190">
      <t>クリイレ</t>
    </rPh>
    <rPh sb="190" eb="191">
      <t>キン</t>
    </rPh>
    <rPh sb="192" eb="193">
      <t>クニ</t>
    </rPh>
    <rPh sb="194" eb="197">
      <t>ホジョキン</t>
    </rPh>
    <rPh sb="200" eb="202">
      <t>ザイセイ</t>
    </rPh>
    <rPh sb="202" eb="204">
      <t>シエン</t>
    </rPh>
    <rPh sb="209" eb="211">
      <t>ケイエイ</t>
    </rPh>
    <rPh sb="212" eb="213">
      <t>ナ</t>
    </rPh>
    <rPh sb="214" eb="215">
      <t>タ</t>
    </rPh>
    <rPh sb="240" eb="242">
      <t>ヘイセイ</t>
    </rPh>
    <rPh sb="244" eb="246">
      <t>ネンド</t>
    </rPh>
    <rPh sb="249" eb="252">
      <t>ジョウスイドウ</t>
    </rPh>
    <rPh sb="252" eb="254">
      <t>ジギョウ</t>
    </rPh>
    <rPh sb="255" eb="257">
      <t>ケイエイ</t>
    </rPh>
    <rPh sb="257" eb="259">
      <t>トウゴウ</t>
    </rPh>
    <rPh sb="263" eb="264">
      <t>アワ</t>
    </rPh>
    <rPh sb="266" eb="268">
      <t>スイドウ</t>
    </rPh>
    <rPh sb="268" eb="270">
      <t>リョウキン</t>
    </rPh>
    <rPh sb="271" eb="273">
      <t>カイテイ</t>
    </rPh>
    <rPh sb="274" eb="276">
      <t>ジッシ</t>
    </rPh>
    <phoneticPr fontId="4"/>
  </si>
  <si>
    <t>　老朽管更新率は、水道施設統合事業等の影響もあり、平成25年度以降3%から4%台で推移してきたが、簡易水道事業の最終年となる平成28年度は、1%台となった。
　耐用年数期限も勘案しつつ、施設の延命化に努めながら老朽管更新に投資をしている。</t>
    <rPh sb="1" eb="3">
      <t>ロウキュウ</t>
    </rPh>
    <rPh sb="3" eb="4">
      <t>カン</t>
    </rPh>
    <rPh sb="4" eb="6">
      <t>コウシン</t>
    </rPh>
    <rPh sb="6" eb="7">
      <t>リツ</t>
    </rPh>
    <rPh sb="31" eb="33">
      <t>イコウ</t>
    </rPh>
    <rPh sb="62" eb="64">
      <t>ヘイセイ</t>
    </rPh>
    <rPh sb="66" eb="68">
      <t>ネンド</t>
    </rPh>
    <rPh sb="72" eb="73">
      <t>ダイ</t>
    </rPh>
    <rPh sb="80" eb="82">
      <t>タイヨウ</t>
    </rPh>
    <rPh sb="82" eb="84">
      <t>ネンスウ</t>
    </rPh>
    <rPh sb="84" eb="86">
      <t>キゲン</t>
    </rPh>
    <rPh sb="87" eb="89">
      <t>カンアン</t>
    </rPh>
    <rPh sb="93" eb="95">
      <t>シセツ</t>
    </rPh>
    <rPh sb="96" eb="98">
      <t>エンメイ</t>
    </rPh>
    <rPh sb="98" eb="99">
      <t>カ</t>
    </rPh>
    <rPh sb="100" eb="101">
      <t>ツト</t>
    </rPh>
    <rPh sb="105" eb="107">
      <t>ロウキュウ</t>
    </rPh>
    <rPh sb="107" eb="108">
      <t>カン</t>
    </rPh>
    <rPh sb="108" eb="110">
      <t>コウシン</t>
    </rPh>
    <rPh sb="111" eb="113">
      <t>トウシ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</si>
</sst>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c:v>
                </c:pt>
                <c:pt idx="1">
                  <c:v>4.1100000000000003</c:v>
                </c:pt>
                <c:pt idx="2">
                  <c:v>3.06</c:v>
                </c:pt>
                <c:pt idx="3">
                  <c:v>3.03</c:v>
                </c:pt>
                <c:pt idx="4">
                  <c:v>1.82</c:v>
                </c:pt>
              </c:numCache>
            </c:numRef>
          </c:val>
        </c:ser>
        <c:dLbls>
          <c:showLegendKey val="0"/>
          <c:showVal val="0"/>
          <c:showCatName val="0"/>
          <c:showSerName val="0"/>
          <c:showPercent val="0"/>
          <c:showBubbleSize val="0"/>
        </c:dLbls>
        <c:gapWidth val="150"/>
        <c:axId val="209361472"/>
        <c:axId val="2093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09361472"/>
        <c:axId val="209365952"/>
      </c:lineChart>
      <c:dateAx>
        <c:axId val="209361472"/>
        <c:scaling>
          <c:orientation val="minMax"/>
        </c:scaling>
        <c:delete val="1"/>
        <c:axPos val="b"/>
        <c:numFmt formatCode="ge" sourceLinked="1"/>
        <c:majorTickMark val="none"/>
        <c:minorTickMark val="none"/>
        <c:tickLblPos val="none"/>
        <c:crossAx val="209365952"/>
        <c:crosses val="autoZero"/>
        <c:auto val="1"/>
        <c:lblOffset val="100"/>
        <c:baseTimeUnit val="years"/>
      </c:dateAx>
      <c:valAx>
        <c:axId val="2093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62.86</c:v>
                </c:pt>
                <c:pt idx="1">
                  <c:v>63.03</c:v>
                </c:pt>
                <c:pt idx="2">
                  <c:v>65.44</c:v>
                </c:pt>
                <c:pt idx="3">
                  <c:v>64.22</c:v>
                </c:pt>
                <c:pt idx="4">
                  <c:v>63.88</c:v>
                </c:pt>
              </c:numCache>
            </c:numRef>
          </c:val>
        </c:ser>
        <c:dLbls>
          <c:showLegendKey val="0"/>
          <c:showVal val="0"/>
          <c:showCatName val="0"/>
          <c:showSerName val="0"/>
          <c:showPercent val="0"/>
          <c:showBubbleSize val="0"/>
        </c:dLbls>
        <c:gapWidth val="150"/>
        <c:axId val="209440320"/>
        <c:axId val="2094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209440320"/>
        <c:axId val="209440704"/>
      </c:lineChart>
      <c:dateAx>
        <c:axId val="209440320"/>
        <c:scaling>
          <c:orientation val="minMax"/>
        </c:scaling>
        <c:delete val="1"/>
        <c:axPos val="b"/>
        <c:numFmt formatCode="ge" sourceLinked="1"/>
        <c:majorTickMark val="none"/>
        <c:minorTickMark val="none"/>
        <c:tickLblPos val="none"/>
        <c:crossAx val="209440704"/>
        <c:crosses val="autoZero"/>
        <c:auto val="1"/>
        <c:lblOffset val="100"/>
        <c:baseTimeUnit val="years"/>
      </c:dateAx>
      <c:valAx>
        <c:axId val="2094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414328"/>
        <c:axId val="20950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414328"/>
        <c:axId val="209502832"/>
      </c:lineChart>
      <c:dateAx>
        <c:axId val="209414328"/>
        <c:scaling>
          <c:orientation val="minMax"/>
        </c:scaling>
        <c:delete val="1"/>
        <c:axPos val="b"/>
        <c:numFmt formatCode="ge" sourceLinked="1"/>
        <c:majorTickMark val="none"/>
        <c:minorTickMark val="none"/>
        <c:tickLblPos val="none"/>
        <c:crossAx val="209502832"/>
        <c:crosses val="autoZero"/>
        <c:auto val="1"/>
        <c:lblOffset val="100"/>
        <c:baseTimeUnit val="years"/>
      </c:dateAx>
      <c:valAx>
        <c:axId val="20950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1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563256"/>
        <c:axId val="20956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63256"/>
        <c:axId val="209569784"/>
      </c:lineChart>
      <c:dateAx>
        <c:axId val="209563256"/>
        <c:scaling>
          <c:orientation val="minMax"/>
        </c:scaling>
        <c:delete val="1"/>
        <c:axPos val="b"/>
        <c:numFmt formatCode="ge" sourceLinked="1"/>
        <c:majorTickMark val="none"/>
        <c:minorTickMark val="none"/>
        <c:tickLblPos val="none"/>
        <c:crossAx val="209569784"/>
        <c:crosses val="autoZero"/>
        <c:auto val="1"/>
        <c:lblOffset val="100"/>
        <c:baseTimeUnit val="years"/>
      </c:dateAx>
      <c:valAx>
        <c:axId val="2095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6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571368"/>
        <c:axId val="20957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71368"/>
        <c:axId val="209571760"/>
      </c:lineChart>
      <c:dateAx>
        <c:axId val="209571368"/>
        <c:scaling>
          <c:orientation val="minMax"/>
        </c:scaling>
        <c:delete val="1"/>
        <c:axPos val="b"/>
        <c:numFmt formatCode="ge" sourceLinked="1"/>
        <c:majorTickMark val="none"/>
        <c:minorTickMark val="none"/>
        <c:tickLblPos val="none"/>
        <c:crossAx val="209571760"/>
        <c:crosses val="autoZero"/>
        <c:auto val="1"/>
        <c:lblOffset val="100"/>
        <c:baseTimeUnit val="years"/>
      </c:dateAx>
      <c:valAx>
        <c:axId val="2095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7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570976"/>
        <c:axId val="20957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70976"/>
        <c:axId val="209572936"/>
      </c:lineChart>
      <c:dateAx>
        <c:axId val="209570976"/>
        <c:scaling>
          <c:orientation val="minMax"/>
        </c:scaling>
        <c:delete val="1"/>
        <c:axPos val="b"/>
        <c:numFmt formatCode="ge" sourceLinked="1"/>
        <c:majorTickMark val="none"/>
        <c:minorTickMark val="none"/>
        <c:tickLblPos val="none"/>
        <c:crossAx val="209572936"/>
        <c:crosses val="autoZero"/>
        <c:auto val="1"/>
        <c:lblOffset val="100"/>
        <c:baseTimeUnit val="years"/>
      </c:dateAx>
      <c:valAx>
        <c:axId val="20957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2440.86</c:v>
                </c:pt>
                <c:pt idx="1">
                  <c:v>2620.71</c:v>
                </c:pt>
                <c:pt idx="2">
                  <c:v>2737.36</c:v>
                </c:pt>
                <c:pt idx="3">
                  <c:v>2864.17</c:v>
                </c:pt>
                <c:pt idx="4">
                  <c:v>3959.91</c:v>
                </c:pt>
              </c:numCache>
            </c:numRef>
          </c:val>
        </c:ser>
        <c:dLbls>
          <c:showLegendKey val="0"/>
          <c:showVal val="0"/>
          <c:showCatName val="0"/>
          <c:showSerName val="0"/>
          <c:showPercent val="0"/>
          <c:showBubbleSize val="0"/>
        </c:dLbls>
        <c:gapWidth val="150"/>
        <c:axId val="209573720"/>
        <c:axId val="20968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209573720"/>
        <c:axId val="209686704"/>
      </c:lineChart>
      <c:dateAx>
        <c:axId val="209573720"/>
        <c:scaling>
          <c:orientation val="minMax"/>
        </c:scaling>
        <c:delete val="1"/>
        <c:axPos val="b"/>
        <c:numFmt formatCode="ge" sourceLinked="1"/>
        <c:majorTickMark val="none"/>
        <c:minorTickMark val="none"/>
        <c:tickLblPos val="none"/>
        <c:crossAx val="209686704"/>
        <c:crosses val="autoZero"/>
        <c:auto val="1"/>
        <c:lblOffset val="100"/>
        <c:baseTimeUnit val="years"/>
      </c:dateAx>
      <c:valAx>
        <c:axId val="20968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31.69</c:v>
                </c:pt>
                <c:pt idx="1">
                  <c:v>30.61</c:v>
                </c:pt>
                <c:pt idx="2">
                  <c:v>32.28</c:v>
                </c:pt>
                <c:pt idx="3">
                  <c:v>31.89</c:v>
                </c:pt>
                <c:pt idx="4">
                  <c:v>29.04</c:v>
                </c:pt>
              </c:numCache>
            </c:numRef>
          </c:val>
        </c:ser>
        <c:dLbls>
          <c:showLegendKey val="0"/>
          <c:showVal val="0"/>
          <c:showCatName val="0"/>
          <c:showSerName val="0"/>
          <c:showPercent val="0"/>
          <c:showBubbleSize val="0"/>
        </c:dLbls>
        <c:gapWidth val="150"/>
        <c:axId val="209687880"/>
        <c:axId val="20968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209687880"/>
        <c:axId val="209688272"/>
      </c:lineChart>
      <c:dateAx>
        <c:axId val="209687880"/>
        <c:scaling>
          <c:orientation val="minMax"/>
        </c:scaling>
        <c:delete val="1"/>
        <c:axPos val="b"/>
        <c:numFmt formatCode="ge" sourceLinked="1"/>
        <c:majorTickMark val="none"/>
        <c:minorTickMark val="none"/>
        <c:tickLblPos val="none"/>
        <c:crossAx val="209688272"/>
        <c:crosses val="autoZero"/>
        <c:auto val="1"/>
        <c:lblOffset val="100"/>
        <c:baseTimeUnit val="years"/>
      </c:dateAx>
      <c:valAx>
        <c:axId val="20968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532.89</c:v>
                </c:pt>
                <c:pt idx="1">
                  <c:v>554.39</c:v>
                </c:pt>
                <c:pt idx="2">
                  <c:v>540.64</c:v>
                </c:pt>
                <c:pt idx="3">
                  <c:v>545.17999999999995</c:v>
                </c:pt>
                <c:pt idx="4">
                  <c:v>509.3</c:v>
                </c:pt>
              </c:numCache>
            </c:numRef>
          </c:val>
        </c:ser>
        <c:dLbls>
          <c:showLegendKey val="0"/>
          <c:showVal val="0"/>
          <c:showCatName val="0"/>
          <c:showSerName val="0"/>
          <c:showPercent val="0"/>
          <c:showBubbleSize val="0"/>
        </c:dLbls>
        <c:gapWidth val="150"/>
        <c:axId val="209689448"/>
        <c:axId val="20968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209689448"/>
        <c:axId val="209689840"/>
      </c:lineChart>
      <c:dateAx>
        <c:axId val="209689448"/>
        <c:scaling>
          <c:orientation val="minMax"/>
        </c:scaling>
        <c:delete val="1"/>
        <c:axPos val="b"/>
        <c:numFmt formatCode="ge" sourceLinked="1"/>
        <c:majorTickMark val="none"/>
        <c:minorTickMark val="none"/>
        <c:tickLblPos val="none"/>
        <c:crossAx val="209689840"/>
        <c:crosses val="autoZero"/>
        <c:auto val="1"/>
        <c:lblOffset val="100"/>
        <c:baseTimeUnit val="years"/>
      </c:dateAx>
      <c:valAx>
        <c:axId val="20968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8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62.46</c:v>
                </c:pt>
                <c:pt idx="1">
                  <c:v>57.62</c:v>
                </c:pt>
                <c:pt idx="2">
                  <c:v>52.03</c:v>
                </c:pt>
                <c:pt idx="3">
                  <c:v>50.51</c:v>
                </c:pt>
                <c:pt idx="4">
                  <c:v>49.97</c:v>
                </c:pt>
              </c:numCache>
            </c:numRef>
          </c:val>
        </c:ser>
        <c:dLbls>
          <c:showLegendKey val="0"/>
          <c:showVal val="0"/>
          <c:showCatName val="0"/>
          <c:showSerName val="0"/>
          <c:showPercent val="0"/>
          <c:showBubbleSize val="0"/>
        </c:dLbls>
        <c:gapWidth val="150"/>
        <c:axId val="209833992"/>
        <c:axId val="20983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209833992"/>
        <c:axId val="209834384"/>
      </c:lineChart>
      <c:dateAx>
        <c:axId val="209833992"/>
        <c:scaling>
          <c:orientation val="minMax"/>
        </c:scaling>
        <c:delete val="1"/>
        <c:axPos val="b"/>
        <c:numFmt formatCode="ge" sourceLinked="1"/>
        <c:majorTickMark val="none"/>
        <c:minorTickMark val="none"/>
        <c:tickLblPos val="none"/>
        <c:crossAx val="209834384"/>
        <c:crosses val="autoZero"/>
        <c:auto val="1"/>
        <c:lblOffset val="100"/>
        <c:baseTimeUnit val="years"/>
      </c:dateAx>
      <c:valAx>
        <c:axId val="20983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85.58</c:v>
                </c:pt>
                <c:pt idx="1">
                  <c:v>86.21</c:v>
                </c:pt>
                <c:pt idx="2">
                  <c:v>89.24</c:v>
                </c:pt>
                <c:pt idx="3">
                  <c:v>91.87</c:v>
                </c:pt>
                <c:pt idx="4">
                  <c:v>91.78</c:v>
                </c:pt>
              </c:numCache>
            </c:numRef>
          </c:val>
        </c:ser>
        <c:dLbls>
          <c:showLegendKey val="0"/>
          <c:showVal val="0"/>
          <c:showCatName val="0"/>
          <c:showSerName val="0"/>
          <c:showPercent val="0"/>
          <c:showBubbleSize val="0"/>
        </c:dLbls>
        <c:gapWidth val="150"/>
        <c:axId val="209835560"/>
        <c:axId val="20983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09835560"/>
        <c:axId val="209835952"/>
      </c:lineChart>
      <c:dateAx>
        <c:axId val="209835560"/>
        <c:scaling>
          <c:orientation val="minMax"/>
        </c:scaling>
        <c:delete val="1"/>
        <c:axPos val="b"/>
        <c:numFmt formatCode="ge" sourceLinked="1"/>
        <c:majorTickMark val="none"/>
        <c:minorTickMark val="none"/>
        <c:tickLblPos val="none"/>
        <c:crossAx val="209835952"/>
        <c:crosses val="autoZero"/>
        <c:auto val="1"/>
        <c:lblOffset val="100"/>
        <c:baseTimeUnit val="years"/>
      </c:dateAx>
      <c:valAx>
        <c:axId val="20983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46" zoomScaleNormal="100" workbookViewId="0">
      <selection activeCell="CC59" sqref="CC5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島根県　安来市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80"/>
      <c r="AE8" s="80"/>
      <c r="AF8" s="80"/>
      <c r="AG8" s="80"/>
      <c r="AH8" s="80"/>
      <c r="AI8" s="80"/>
      <c r="AJ8" s="80"/>
      <c r="AK8" s="2"/>
      <c r="AL8" s="73">
        <f>データ!$R$6</f>
        <v>39935</v>
      </c>
      <c r="AM8" s="73"/>
      <c r="AN8" s="73"/>
      <c r="AO8" s="73"/>
      <c r="AP8" s="73"/>
      <c r="AQ8" s="73"/>
      <c r="AR8" s="73"/>
      <c r="AS8" s="73"/>
      <c r="AT8" s="72">
        <f>データ!$S$6</f>
        <v>420.93</v>
      </c>
      <c r="AU8" s="72"/>
      <c r="AV8" s="72"/>
      <c r="AW8" s="72"/>
      <c r="AX8" s="72"/>
      <c r="AY8" s="72"/>
      <c r="AZ8" s="72"/>
      <c r="BA8" s="72"/>
      <c r="BB8" s="72">
        <f>データ!$T$6</f>
        <v>94.87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19.75</v>
      </c>
      <c r="Q10" s="72"/>
      <c r="R10" s="72"/>
      <c r="S10" s="72"/>
      <c r="T10" s="72"/>
      <c r="U10" s="72"/>
      <c r="V10" s="72"/>
      <c r="W10" s="73">
        <f>データ!$Q$6</f>
        <v>2686</v>
      </c>
      <c r="X10" s="73"/>
      <c r="Y10" s="73"/>
      <c r="Z10" s="73"/>
      <c r="AA10" s="73"/>
      <c r="AB10" s="73"/>
      <c r="AC10" s="73"/>
      <c r="AD10" s="2"/>
      <c r="AE10" s="2"/>
      <c r="AF10" s="2"/>
      <c r="AG10" s="2"/>
      <c r="AH10" s="2"/>
      <c r="AI10" s="2"/>
      <c r="AJ10" s="2"/>
      <c r="AK10" s="2"/>
      <c r="AL10" s="73">
        <f>データ!$U$6</f>
        <v>7845</v>
      </c>
      <c r="AM10" s="73"/>
      <c r="AN10" s="73"/>
      <c r="AO10" s="73"/>
      <c r="AP10" s="73"/>
      <c r="AQ10" s="73"/>
      <c r="AR10" s="73"/>
      <c r="AS10" s="73"/>
      <c r="AT10" s="72">
        <f>データ!$V$6</f>
        <v>77.17</v>
      </c>
      <c r="AU10" s="72"/>
      <c r="AV10" s="72"/>
      <c r="AW10" s="72"/>
      <c r="AX10" s="72"/>
      <c r="AY10" s="72"/>
      <c r="AZ10" s="72"/>
      <c r="BA10" s="72"/>
      <c r="BB10" s="72">
        <f>データ!$W$6</f>
        <v>101.66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119</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322067</v>
      </c>
      <c r="D6" s="34">
        <f t="shared" si="3"/>
        <v>47</v>
      </c>
      <c r="E6" s="34">
        <f t="shared" si="3"/>
        <v>1</v>
      </c>
      <c r="F6" s="34">
        <f t="shared" si="3"/>
        <v>0</v>
      </c>
      <c r="G6" s="34">
        <f t="shared" si="3"/>
        <v>0</v>
      </c>
      <c r="H6" s="34" t="str">
        <f t="shared" si="3"/>
        <v>島根県　安来市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19.75</v>
      </c>
      <c r="Q6" s="35">
        <f t="shared" si="3"/>
        <v>2686</v>
      </c>
      <c r="R6" s="35">
        <f t="shared" si="3"/>
        <v>39935</v>
      </c>
      <c r="S6" s="35">
        <f t="shared" si="3"/>
        <v>420.93</v>
      </c>
      <c r="T6" s="35">
        <f t="shared" si="3"/>
        <v>94.87</v>
      </c>
      <c r="U6" s="35">
        <f t="shared" si="3"/>
        <v>7845</v>
      </c>
      <c r="V6" s="35">
        <f t="shared" si="3"/>
        <v>77.17</v>
      </c>
      <c r="W6" s="35">
        <f t="shared" si="3"/>
        <v>101.66</v>
      </c>
      <c r="X6" s="36">
        <f>IF(X7="",NA(),X7)</f>
        <v>62.86</v>
      </c>
      <c r="Y6" s="36">
        <f t="shared" ref="Y6:AG6" si="4">IF(Y7="",NA(),Y7)</f>
        <v>63.03</v>
      </c>
      <c r="Z6" s="36">
        <f t="shared" si="4"/>
        <v>65.44</v>
      </c>
      <c r="AA6" s="36">
        <f t="shared" si="4"/>
        <v>64.22</v>
      </c>
      <c r="AB6" s="36">
        <f t="shared" si="4"/>
        <v>63.88</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2440.86</v>
      </c>
      <c r="BF6" s="36">
        <f t="shared" ref="BF6:BN6" si="7">IF(BF7="",NA(),BF7)</f>
        <v>2620.71</v>
      </c>
      <c r="BG6" s="36">
        <f t="shared" si="7"/>
        <v>2737.36</v>
      </c>
      <c r="BH6" s="36">
        <f t="shared" si="7"/>
        <v>2864.17</v>
      </c>
      <c r="BI6" s="36">
        <f t="shared" si="7"/>
        <v>3959.91</v>
      </c>
      <c r="BJ6" s="36">
        <f t="shared" si="7"/>
        <v>1158.82</v>
      </c>
      <c r="BK6" s="36">
        <f t="shared" si="7"/>
        <v>1167.7</v>
      </c>
      <c r="BL6" s="36">
        <f t="shared" si="7"/>
        <v>1228.58</v>
      </c>
      <c r="BM6" s="36">
        <f t="shared" si="7"/>
        <v>1280.18</v>
      </c>
      <c r="BN6" s="36">
        <f t="shared" si="7"/>
        <v>1346.23</v>
      </c>
      <c r="BO6" s="35" t="str">
        <f>IF(BO7="","",IF(BO7="-","【-】","【"&amp;SUBSTITUTE(TEXT(BO7,"#,##0.00"),"-","△")&amp;"】"))</f>
        <v>【1,280.76】</v>
      </c>
      <c r="BP6" s="36">
        <f>IF(BP7="",NA(),BP7)</f>
        <v>31.69</v>
      </c>
      <c r="BQ6" s="36">
        <f t="shared" ref="BQ6:BY6" si="8">IF(BQ7="",NA(),BQ7)</f>
        <v>30.61</v>
      </c>
      <c r="BR6" s="36">
        <f t="shared" si="8"/>
        <v>32.28</v>
      </c>
      <c r="BS6" s="36">
        <f t="shared" si="8"/>
        <v>31.89</v>
      </c>
      <c r="BT6" s="36">
        <f t="shared" si="8"/>
        <v>29.04</v>
      </c>
      <c r="BU6" s="36">
        <f t="shared" si="8"/>
        <v>55.6</v>
      </c>
      <c r="BV6" s="36">
        <f t="shared" si="8"/>
        <v>54.43</v>
      </c>
      <c r="BW6" s="36">
        <f t="shared" si="8"/>
        <v>53.81</v>
      </c>
      <c r="BX6" s="36">
        <f t="shared" si="8"/>
        <v>53.62</v>
      </c>
      <c r="BY6" s="36">
        <f t="shared" si="8"/>
        <v>53.41</v>
      </c>
      <c r="BZ6" s="35" t="str">
        <f>IF(BZ7="","",IF(BZ7="-","【-】","【"&amp;SUBSTITUTE(TEXT(BZ7,"#,##0.00"),"-","△")&amp;"】"))</f>
        <v>【53.06】</v>
      </c>
      <c r="CA6" s="36">
        <f>IF(CA7="",NA(),CA7)</f>
        <v>532.89</v>
      </c>
      <c r="CB6" s="36">
        <f t="shared" ref="CB6:CJ6" si="9">IF(CB7="",NA(),CB7)</f>
        <v>554.39</v>
      </c>
      <c r="CC6" s="36">
        <f t="shared" si="9"/>
        <v>540.64</v>
      </c>
      <c r="CD6" s="36">
        <f t="shared" si="9"/>
        <v>545.17999999999995</v>
      </c>
      <c r="CE6" s="36">
        <f t="shared" si="9"/>
        <v>509.3</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62.46</v>
      </c>
      <c r="CM6" s="36">
        <f t="shared" ref="CM6:CU6" si="10">IF(CM7="",NA(),CM7)</f>
        <v>57.62</v>
      </c>
      <c r="CN6" s="36">
        <f t="shared" si="10"/>
        <v>52.03</v>
      </c>
      <c r="CO6" s="36">
        <f t="shared" si="10"/>
        <v>50.51</v>
      </c>
      <c r="CP6" s="36">
        <f t="shared" si="10"/>
        <v>49.97</v>
      </c>
      <c r="CQ6" s="36">
        <f t="shared" si="10"/>
        <v>60.66</v>
      </c>
      <c r="CR6" s="36">
        <f t="shared" si="10"/>
        <v>60.17</v>
      </c>
      <c r="CS6" s="36">
        <f t="shared" si="10"/>
        <v>58.96</v>
      </c>
      <c r="CT6" s="36">
        <f t="shared" si="10"/>
        <v>58.1</v>
      </c>
      <c r="CU6" s="36">
        <f t="shared" si="10"/>
        <v>56.19</v>
      </c>
      <c r="CV6" s="35" t="str">
        <f>IF(CV7="","",IF(CV7="-","【-】","【"&amp;SUBSTITUTE(TEXT(CV7,"#,##0.00"),"-","△")&amp;"】"))</f>
        <v>【56.28】</v>
      </c>
      <c r="CW6" s="36">
        <f>IF(CW7="",NA(),CW7)</f>
        <v>85.58</v>
      </c>
      <c r="CX6" s="36">
        <f t="shared" ref="CX6:DF6" si="11">IF(CX7="",NA(),CX7)</f>
        <v>86.21</v>
      </c>
      <c r="CY6" s="36">
        <f t="shared" si="11"/>
        <v>89.24</v>
      </c>
      <c r="CZ6" s="36">
        <f t="shared" si="11"/>
        <v>91.87</v>
      </c>
      <c r="DA6" s="36">
        <f t="shared" si="11"/>
        <v>91.78</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v>
      </c>
      <c r="EE6" s="36">
        <f t="shared" ref="EE6:EM6" si="14">IF(EE7="",NA(),EE7)</f>
        <v>4.1100000000000003</v>
      </c>
      <c r="EF6" s="36">
        <f t="shared" si="14"/>
        <v>3.06</v>
      </c>
      <c r="EG6" s="36">
        <f t="shared" si="14"/>
        <v>3.03</v>
      </c>
      <c r="EH6" s="36">
        <f t="shared" si="14"/>
        <v>1.82</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322067</v>
      </c>
      <c r="D7" s="38">
        <v>47</v>
      </c>
      <c r="E7" s="38">
        <v>1</v>
      </c>
      <c r="F7" s="38">
        <v>0</v>
      </c>
      <c r="G7" s="38">
        <v>0</v>
      </c>
      <c r="H7" s="38" t="s">
        <v>107</v>
      </c>
      <c r="I7" s="38" t="s">
        <v>108</v>
      </c>
      <c r="J7" s="38" t="s">
        <v>109</v>
      </c>
      <c r="K7" s="38" t="s">
        <v>110</v>
      </c>
      <c r="L7" s="38" t="s">
        <v>111</v>
      </c>
      <c r="M7" s="38"/>
      <c r="N7" s="39" t="s">
        <v>112</v>
      </c>
      <c r="O7" s="39" t="s">
        <v>113</v>
      </c>
      <c r="P7" s="39">
        <v>19.75</v>
      </c>
      <c r="Q7" s="39">
        <v>2686</v>
      </c>
      <c r="R7" s="39">
        <v>39935</v>
      </c>
      <c r="S7" s="39">
        <v>420.93</v>
      </c>
      <c r="T7" s="39">
        <v>94.87</v>
      </c>
      <c r="U7" s="39">
        <v>7845</v>
      </c>
      <c r="V7" s="39">
        <v>77.17</v>
      </c>
      <c r="W7" s="39">
        <v>101.66</v>
      </c>
      <c r="X7" s="39">
        <v>62.86</v>
      </c>
      <c r="Y7" s="39">
        <v>63.03</v>
      </c>
      <c r="Z7" s="39">
        <v>65.44</v>
      </c>
      <c r="AA7" s="39">
        <v>64.22</v>
      </c>
      <c r="AB7" s="39">
        <v>63.88</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2440.86</v>
      </c>
      <c r="BF7" s="39">
        <v>2620.71</v>
      </c>
      <c r="BG7" s="39">
        <v>2737.36</v>
      </c>
      <c r="BH7" s="39">
        <v>2864.17</v>
      </c>
      <c r="BI7" s="39">
        <v>3959.91</v>
      </c>
      <c r="BJ7" s="39">
        <v>1158.82</v>
      </c>
      <c r="BK7" s="39">
        <v>1167.7</v>
      </c>
      <c r="BL7" s="39">
        <v>1228.58</v>
      </c>
      <c r="BM7" s="39">
        <v>1280.18</v>
      </c>
      <c r="BN7" s="39">
        <v>1346.23</v>
      </c>
      <c r="BO7" s="39">
        <v>1280.76</v>
      </c>
      <c r="BP7" s="39">
        <v>31.69</v>
      </c>
      <c r="BQ7" s="39">
        <v>30.61</v>
      </c>
      <c r="BR7" s="39">
        <v>32.28</v>
      </c>
      <c r="BS7" s="39">
        <v>31.89</v>
      </c>
      <c r="BT7" s="39">
        <v>29.04</v>
      </c>
      <c r="BU7" s="39">
        <v>55.6</v>
      </c>
      <c r="BV7" s="39">
        <v>54.43</v>
      </c>
      <c r="BW7" s="39">
        <v>53.81</v>
      </c>
      <c r="BX7" s="39">
        <v>53.62</v>
      </c>
      <c r="BY7" s="39">
        <v>53.41</v>
      </c>
      <c r="BZ7" s="39">
        <v>53.06</v>
      </c>
      <c r="CA7" s="39">
        <v>532.89</v>
      </c>
      <c r="CB7" s="39">
        <v>554.39</v>
      </c>
      <c r="CC7" s="39">
        <v>540.64</v>
      </c>
      <c r="CD7" s="39">
        <v>545.17999999999995</v>
      </c>
      <c r="CE7" s="39">
        <v>509.3</v>
      </c>
      <c r="CF7" s="39">
        <v>275.86</v>
      </c>
      <c r="CG7" s="39">
        <v>279.8</v>
      </c>
      <c r="CH7" s="39">
        <v>284.64999999999998</v>
      </c>
      <c r="CI7" s="39">
        <v>287.7</v>
      </c>
      <c r="CJ7" s="39">
        <v>277.39999999999998</v>
      </c>
      <c r="CK7" s="39">
        <v>314.83</v>
      </c>
      <c r="CL7" s="39">
        <v>62.46</v>
      </c>
      <c r="CM7" s="39">
        <v>57.62</v>
      </c>
      <c r="CN7" s="39">
        <v>52.03</v>
      </c>
      <c r="CO7" s="39">
        <v>50.51</v>
      </c>
      <c r="CP7" s="39">
        <v>49.97</v>
      </c>
      <c r="CQ7" s="39">
        <v>60.66</v>
      </c>
      <c r="CR7" s="39">
        <v>60.17</v>
      </c>
      <c r="CS7" s="39">
        <v>58.96</v>
      </c>
      <c r="CT7" s="39">
        <v>58.1</v>
      </c>
      <c r="CU7" s="39">
        <v>56.19</v>
      </c>
      <c r="CV7" s="39">
        <v>56.28</v>
      </c>
      <c r="CW7" s="39">
        <v>85.58</v>
      </c>
      <c r="CX7" s="39">
        <v>86.21</v>
      </c>
      <c r="CY7" s="39">
        <v>89.24</v>
      </c>
      <c r="CZ7" s="39">
        <v>91.87</v>
      </c>
      <c r="DA7" s="39">
        <v>91.78</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2</v>
      </c>
      <c r="EE7" s="39">
        <v>4.1100000000000003</v>
      </c>
      <c r="EF7" s="39">
        <v>3.06</v>
      </c>
      <c r="EG7" s="39">
        <v>3.03</v>
      </c>
      <c r="EH7" s="39">
        <v>1.82</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cp:lastModifiedBy>
  <cp:lastPrinted>2018-02-06T00:07:00Z</cp:lastPrinted>
  <dcterms:created xsi:type="dcterms:W3CDTF">2017-12-25T01:45:53Z</dcterms:created>
  <dcterms:modified xsi:type="dcterms:W3CDTF">2018-02-07T00:30:09Z</dcterms:modified>
</cp:coreProperties>
</file>