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<sst xmlns="http://schemas.openxmlformats.org/spreadsheetml/2006/main" count="231" uniqueCount="119">
  <si>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</si>
  <si>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</si>
  <si>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</si>
  <si>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</si>
  <si>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</si>
  <si>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</si>
  <si>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</si>
  <si>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</si>
  <si>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</si>
  <si>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</si>
  <si>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</si>
  <si>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</si>
  <si>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</si>
  <si>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</si>
  <si>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</si>
  <si>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</si>
  <si>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</si>
  <si>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</si>
  <si>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</si>
  <si>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</si>
  <si>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</si>
  <si>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</si>
  <si>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</si>
  <si>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</si>
  <si>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</si>
  <si>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</si>
  <si>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</si>
  <si>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</si>
  <si>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</si>
  <si>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</si>
  <si>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</si>
  <si>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</si>
  <si>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</si>
  <si>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</si>
  <si>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</si>
  <si>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</si>
  <si>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</si>
  <si>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</si>
  <si>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</si>
  <si>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</si>
  <si>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</si>
  <si>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</si>
  <si>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</si>
  <si>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</si>
  <si>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</si>
  <si>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</si>
  <si>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</si>
  <si>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</si>
  <si>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</si>
  <si>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</si>
  <si>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</si>
  <si>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</si>
  <si>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</si>
  <si>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</si>
  <si>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</si>
  <si>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</si>
  <si>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</si>
  <si>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</si>
  <si>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</si>
  <si>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</si>
  <si>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</si>
  <si>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</si>
  <si>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</si>
  <si>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</si>
  <si>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</si>
  <si>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</si>
  <si>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</si>
  <si>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</si>
  <si>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</si>
  <si>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</si>
  <si>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</si>
  <si>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</si>
  <si>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</si>
  <si>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</si>
  <si>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</si>
  <si>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</si>
  <si>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</si>
  <si>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</si>
  <si>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</si>
  <si>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</si>
  <si>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</si>
  <si>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</si>
  <si>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</si>
  <si>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</si>
  <si>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</si>
  <si>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</si>
  <si>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</si>
  <si>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</si>
  <si>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</si>
  <si>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</si>
  <si>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</si>
  <si>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</si>
  <si>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</si>
  <si>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</si>
  <si>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</si>
  <si>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</si>
  <si>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</si>
  <si>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</si>
  <si>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</si>
  <si>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</si>
  <si>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</si>
  <si>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</si>
  <si>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</si>
  <si>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</si>
  <si>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</si>
  <si>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安来市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</si>
  <si>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</si>
  <si>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</si>
  <si>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</si>
  <si>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</si>
  <si>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</si>
  <si>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</si>
  <si>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</si>
  <si>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</si>
  <si>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</si>
  <si>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</si>
  <si>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・経営の健全性
　経常収支比率は平成26年度以降減少しているが、収入の割に費用が増加してきており、有収水量が減少していく中で、平成29年度から簡易水道事業と統合することとなるため、経費の見直しを一層すすめていくことが必要となる。
　料金回収率は年々減少し、平成28年度はほぼ100%で類似団体平均と変わりはないが、今後は減少していくと考えられる。
・効率性
　給水原価は、平成26年度以降、年々増加傾向にあるが、140円から150円台で推移しており、全国平均及び類似団体の平均を下回る状況が続いている。施設利用率は大きな変動はなく、安定的に供給ができていると考える。有収率は、類似団体平均値と比べても、大きな違いもなく、近年の数値も安定していることから、維持管理等適切な対応をしていると考えている。</t>
    <rPh sb="1" eb="3">
      <t>ケイエイ</t>
    </rPh>
    <rPh sb="4" eb="7">
      <t>ケンゼンセイ</t>
    </rPh>
    <rPh sb="9" eb="11">
      <t>ケイジョウ</t>
    </rPh>
    <rPh sb="11" eb="13">
      <t>シュウシ</t>
    </rPh>
    <rPh sb="13" eb="15">
      <t>ヒリツ</t>
    </rPh>
    <rPh sb="16" eb="18">
      <t>ヘイセイ</t>
    </rPh>
    <rPh sb="20" eb="22">
      <t>ネンド</t>
    </rPh>
    <rPh sb="22" eb="24">
      <t>イコウ</t>
    </rPh>
    <rPh sb="24" eb="26">
      <t>ゲンショウ</t>
    </rPh>
    <rPh sb="32" eb="34">
      <t>シュウニュウ</t>
    </rPh>
    <rPh sb="35" eb="36">
      <t>ワリ</t>
    </rPh>
    <rPh sb="37" eb="39">
      <t>ヒヨウ</t>
    </rPh>
    <rPh sb="40" eb="42">
      <t>ゾウカ</t>
    </rPh>
    <rPh sb="49" eb="53">
      <t>ユウシュウスイリョウ</t>
    </rPh>
    <rPh sb="54" eb="56">
      <t>ゲンショウ</t>
    </rPh>
    <rPh sb="60" eb="61">
      <t>ナカ</t>
    </rPh>
    <rPh sb="63" eb="65">
      <t>ヘイセイ</t>
    </rPh>
    <rPh sb="67" eb="69">
      <t>ネンド</t>
    </rPh>
    <rPh sb="71" eb="73">
      <t>カンイ</t>
    </rPh>
    <rPh sb="73" eb="75">
      <t>スイドウ</t>
    </rPh>
    <rPh sb="75" eb="77">
      <t>ジギョウ</t>
    </rPh>
    <rPh sb="78" eb="80">
      <t>トウゴウ</t>
    </rPh>
    <rPh sb="90" eb="92">
      <t>ケイヒ</t>
    </rPh>
    <rPh sb="93" eb="95">
      <t>ミナオ</t>
    </rPh>
    <rPh sb="97" eb="99">
      <t>イッソウ</t>
    </rPh>
    <rPh sb="108" eb="110">
      <t>ヒツヨウ</t>
    </rPh>
    <rPh sb="116" eb="118">
      <t>リョウキン</t>
    </rPh>
    <rPh sb="118" eb="120">
      <t>カイシュウ</t>
    </rPh>
    <rPh sb="120" eb="121">
      <t>リツ</t>
    </rPh>
    <rPh sb="122" eb="124">
      <t>ネンネン</t>
    </rPh>
    <rPh sb="124" eb="126">
      <t>ゲンショウ</t>
    </rPh>
    <rPh sb="128" eb="130">
      <t>ヘイセイ</t>
    </rPh>
    <rPh sb="132" eb="134">
      <t>ネンド</t>
    </rPh>
    <rPh sb="142" eb="144">
      <t>ルイジ</t>
    </rPh>
    <rPh sb="144" eb="146">
      <t>ダンタイ</t>
    </rPh>
    <rPh sb="146" eb="148">
      <t>ヘイキン</t>
    </rPh>
    <rPh sb="149" eb="150">
      <t>カ</t>
    </rPh>
    <rPh sb="157" eb="159">
      <t>コンゴ</t>
    </rPh>
    <rPh sb="160" eb="162">
      <t>ゲンショウ</t>
    </rPh>
    <rPh sb="167" eb="168">
      <t>カンガ</t>
    </rPh>
    <rPh sb="176" eb="179">
      <t>コウリツセイ</t>
    </rPh>
    <rPh sb="181" eb="183">
      <t>キュウスイ</t>
    </rPh>
    <rPh sb="183" eb="185">
      <t>ゲンカ</t>
    </rPh>
    <rPh sb="210" eb="211">
      <t>エン</t>
    </rPh>
    <rPh sb="216" eb="218">
      <t>エンダイ</t>
    </rPh>
    <rPh sb="219" eb="221">
      <t>スイイ</t>
    </rPh>
    <rPh sb="226" eb="228">
      <t>ゼンコク</t>
    </rPh>
    <rPh sb="228" eb="230">
      <t>ヘイキン</t>
    </rPh>
    <rPh sb="230" eb="231">
      <t>オヨ</t>
    </rPh>
    <rPh sb="232" eb="234">
      <t>ルイジ</t>
    </rPh>
    <rPh sb="234" eb="236">
      <t>ダンタイ</t>
    </rPh>
    <rPh sb="237" eb="239">
      <t>ヘイキン</t>
    </rPh>
    <rPh sb="240" eb="242">
      <t>シタマワ</t>
    </rPh>
    <rPh sb="243" eb="245">
      <t>ジョウキョウ</t>
    </rPh>
    <rPh sb="246" eb="247">
      <t>ツヅ</t>
    </rPh>
    <rPh sb="252" eb="254">
      <t>シセツ</t>
    </rPh>
    <rPh sb="254" eb="257">
      <t>リヨウリツ</t>
    </rPh>
    <rPh sb="258" eb="259">
      <t>オオ</t>
    </rPh>
    <rPh sb="261" eb="263">
      <t>ヘンドウ</t>
    </rPh>
    <rPh sb="267" eb="269">
      <t>アンテイ</t>
    </rPh>
    <rPh sb="269" eb="270">
      <t>テキ</t>
    </rPh>
    <rPh sb="271" eb="273">
      <t>キョウキュウ</t>
    </rPh>
    <rPh sb="280" eb="281">
      <t>カンガ</t>
    </rPh>
    <rPh sb="284" eb="286">
      <t>ユウシュウ</t>
    </rPh>
    <rPh sb="286" eb="287">
      <t>リツ</t>
    </rPh>
    <rPh sb="289" eb="291">
      <t>ルイジ</t>
    </rPh>
    <rPh sb="291" eb="293">
      <t>ダンタイ</t>
    </rPh>
    <rPh sb="293" eb="296">
      <t>ヘイキンチ</t>
    </rPh>
    <rPh sb="297" eb="298">
      <t>クラ</t>
    </rPh>
    <rPh sb="302" eb="303">
      <t>オオ</t>
    </rPh>
    <rPh sb="305" eb="306">
      <t>チガ</t>
    </rPh>
    <rPh sb="311" eb="313">
      <t>キンネン</t>
    </rPh>
    <rPh sb="314" eb="316">
      <t>スウチ</t>
    </rPh>
    <rPh sb="317" eb="319">
      <t>アンテイ</t>
    </rPh>
    <rPh sb="328" eb="330">
      <t>イジ</t>
    </rPh>
    <rPh sb="330" eb="332">
      <t>カンリ</t>
    </rPh>
    <rPh sb="332" eb="333">
      <t>トウ</t>
    </rPh>
    <rPh sb="333" eb="335">
      <t>テキセツ</t>
    </rPh>
    <rPh sb="336" eb="338">
      <t>タイオウ</t>
    </rPh>
    <rPh sb="344" eb="345">
      <t>カンガ</t>
    </rPh>
    <phoneticPr fontId="4"/>
  </si>
  <si>
    <t>　管路経年化率は、全国平均値より高い数値となっているが、今後の計画として、法定耐用年数で更新するのではなく、更新時期を延引し施設を延命化して利用するようにしている。
　管路更新率は、耐震化の更新を含め進めていく計画である。</t>
    <rPh sb="1" eb="3">
      <t>カンロ</t>
    </rPh>
    <rPh sb="3" eb="6">
      <t>ケイネンカ</t>
    </rPh>
    <rPh sb="6" eb="7">
      <t>リツ</t>
    </rPh>
    <rPh sb="9" eb="11">
      <t>ゼンコク</t>
    </rPh>
    <rPh sb="11" eb="14">
      <t>ヘイキンチ</t>
    </rPh>
    <rPh sb="16" eb="17">
      <t>タカ</t>
    </rPh>
    <rPh sb="18" eb="20">
      <t>スウチ</t>
    </rPh>
    <rPh sb="28" eb="30">
      <t>コンゴ</t>
    </rPh>
    <rPh sb="31" eb="33">
      <t>ケイカク</t>
    </rPh>
    <rPh sb="37" eb="39">
      <t>ホウテイ</t>
    </rPh>
    <rPh sb="39" eb="41">
      <t>タイヨウ</t>
    </rPh>
    <rPh sb="41" eb="43">
      <t>ネンスウ</t>
    </rPh>
    <rPh sb="44" eb="46">
      <t>コウシン</t>
    </rPh>
    <rPh sb="54" eb="56">
      <t>コウシン</t>
    </rPh>
    <rPh sb="56" eb="58">
      <t>ジキ</t>
    </rPh>
    <phoneticPr fontId="4"/>
  </si>
  <si>
    <t>　当市の上水道給水区域は、平野部に展開し、人口も比較的集中しているため、効率的に給水が可能である。
　また、平成16年度市町村合併時における料金設定も上水道事業の料金をベースとして、それ以降影響はなく、平成28年度までは、比較的安定した経営となっている。
　しかし、平成29年度は経営基盤の脆弱な簡易水道事業との統合をすることになるため、計画的な改良を進めていくためには、水道料金も改定し、その他収入や維持管理等を考慮しながら、経営改善に努めたい。
　</t>
    <rPh sb="1" eb="3">
      <t>トウシ</t>
    </rPh>
    <rPh sb="4" eb="7">
      <t>ジョウスイドウ</t>
    </rPh>
    <rPh sb="7" eb="9">
      <t>キュウスイ</t>
    </rPh>
    <rPh sb="9" eb="11">
      <t>クイキ</t>
    </rPh>
    <rPh sb="13" eb="16">
      <t>ヘイヤブ</t>
    </rPh>
    <rPh sb="17" eb="19">
      <t>テンカイ</t>
    </rPh>
    <rPh sb="21" eb="23">
      <t>ジンコウ</t>
    </rPh>
    <rPh sb="24" eb="27">
      <t>ヒカクテキ</t>
    </rPh>
    <rPh sb="27" eb="29">
      <t>シュウチュウ</t>
    </rPh>
    <rPh sb="36" eb="39">
      <t>コウリツテキ</t>
    </rPh>
    <rPh sb="40" eb="42">
      <t>キュウスイ</t>
    </rPh>
    <rPh sb="43" eb="45">
      <t>カノウ</t>
    </rPh>
    <rPh sb="54" eb="56">
      <t>ヘイセイ</t>
    </rPh>
    <rPh sb="58" eb="60">
      <t>ネンド</t>
    </rPh>
    <rPh sb="60" eb="63">
      <t>シチョウソン</t>
    </rPh>
    <rPh sb="63" eb="65">
      <t>ガッペイ</t>
    </rPh>
    <rPh sb="65" eb="66">
      <t>ジ</t>
    </rPh>
    <rPh sb="70" eb="72">
      <t>リョウキン</t>
    </rPh>
    <rPh sb="72" eb="74">
      <t>セッテイ</t>
    </rPh>
    <rPh sb="75" eb="78">
      <t>ジョウスイドウ</t>
    </rPh>
    <rPh sb="78" eb="80">
      <t>ジギョウ</t>
    </rPh>
    <rPh sb="81" eb="83">
      <t>リョウキン</t>
    </rPh>
    <rPh sb="93" eb="95">
      <t>イコウ</t>
    </rPh>
    <rPh sb="95" eb="97">
      <t>エイキョウ</t>
    </rPh>
    <rPh sb="101" eb="103">
      <t>ヘイセイ</t>
    </rPh>
    <rPh sb="105" eb="107">
      <t>ネンド</t>
    </rPh>
    <rPh sb="111" eb="114">
      <t>ヒカクテキ</t>
    </rPh>
    <rPh sb="114" eb="116">
      <t>アンテイ</t>
    </rPh>
    <rPh sb="118" eb="120">
      <t>ケイエイ</t>
    </rPh>
    <rPh sb="133" eb="135">
      <t>ヘイセイ</t>
    </rPh>
    <rPh sb="137" eb="139">
      <t>ネンド</t>
    </rPh>
    <rPh sb="140" eb="142">
      <t>ケイエイ</t>
    </rPh>
    <rPh sb="142" eb="144">
      <t>キバン</t>
    </rPh>
    <rPh sb="145" eb="147">
      <t>ゼイジャク</t>
    </rPh>
    <rPh sb="148" eb="150">
      <t>カンイ</t>
    </rPh>
    <rPh sb="150" eb="152">
      <t>スイドウ</t>
    </rPh>
    <rPh sb="152" eb="154">
      <t>ジギョウ</t>
    </rPh>
    <rPh sb="156" eb="158">
      <t>トウゴウ</t>
    </rPh>
    <rPh sb="169" eb="172">
      <t>ケイカクテキ</t>
    </rPh>
    <rPh sb="173" eb="175">
      <t>カイリョウ</t>
    </rPh>
    <rPh sb="176" eb="177">
      <t>スス</t>
    </rPh>
    <rPh sb="186" eb="188">
      <t>スイドウ</t>
    </rPh>
    <rPh sb="188" eb="190">
      <t>リョウキン</t>
    </rPh>
    <rPh sb="191" eb="193">
      <t>カイテイ</t>
    </rPh>
    <rPh sb="197" eb="198">
      <t>タ</t>
    </rPh>
    <rPh sb="198" eb="200">
      <t>シュウニュウ</t>
    </rPh>
    <rPh sb="201" eb="203">
      <t>イジ</t>
    </rPh>
    <rPh sb="203" eb="205">
      <t>カンリ</t>
    </rPh>
    <rPh sb="205" eb="206">
      <t>トウ</t>
    </rPh>
    <rPh sb="207" eb="209">
      <t>コウリョ</t>
    </rPh>
    <rPh sb="214" eb="216">
      <t>ケイエイ</t>
    </rPh>
    <rPh sb="216" eb="218">
      <t>カイゼン</t>
    </rPh>
    <rPh sb="219" eb="22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</si>
</sst>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1.07</c:v>
                </c:pt>
                <c:pt idx="1">
                  <c:v>0.82</c:v>
                </c:pt>
                <c:pt idx="2">
                  <c:v>0.76</c:v>
                </c:pt>
                <c:pt idx="3">
                  <c:v>0.5</c:v>
                </c:pt>
                <c:pt idx="4">
                  <c:v>0.5</c:v>
                </c:pt>
              </c:numCache>
            </c:numRef>
          </c:val>
        </c:ser>
        <c:dLbls>
          <c:showLegendKey val="0"/>
          <c:showVal val="0"/>
          <c:showCatName val="0"/>
          <c:showSerName val="0"/>
          <c:showPercent val="0"/>
          <c:showBubbleSize val="0"/>
        </c:dLbls>
        <c:gapWidth val="150"/>
        <c:axId val="114041984"/>
        <c:axId val="1140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14041984"/>
        <c:axId val="114043904"/>
      </c:lineChart>
      <c:dateAx>
        <c:axId val="114041984"/>
        <c:scaling>
          <c:orientation val="minMax"/>
        </c:scaling>
        <c:delete val="1"/>
        <c:axPos val="b"/>
        <c:numFmt formatCode="ge" sourceLinked="1"/>
        <c:majorTickMark val="none"/>
        <c:minorTickMark val="none"/>
        <c:tickLblPos val="none"/>
        <c:crossAx val="114043904"/>
        <c:crosses val="autoZero"/>
        <c:auto val="1"/>
        <c:lblOffset val="100"/>
        <c:baseTimeUnit val="years"/>
      </c:dateAx>
      <c:valAx>
        <c:axId val="1140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53.3</c:v>
                </c:pt>
                <c:pt idx="1">
                  <c:v>52.8</c:v>
                </c:pt>
                <c:pt idx="2">
                  <c:v>52.71</c:v>
                </c:pt>
                <c:pt idx="3">
                  <c:v>52.46</c:v>
                </c:pt>
                <c:pt idx="4">
                  <c:v>52.56</c:v>
                </c:pt>
              </c:numCache>
            </c:numRef>
          </c:val>
        </c:ser>
        <c:dLbls>
          <c:showLegendKey val="0"/>
          <c:showVal val="0"/>
          <c:showCatName val="0"/>
          <c:showSerName val="0"/>
          <c:showPercent val="0"/>
          <c:showBubbleSize val="0"/>
        </c:dLbls>
        <c:gapWidth val="150"/>
        <c:axId val="115197440"/>
        <c:axId val="1151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15197440"/>
        <c:axId val="115199360"/>
      </c:lineChart>
      <c:dateAx>
        <c:axId val="115197440"/>
        <c:scaling>
          <c:orientation val="minMax"/>
        </c:scaling>
        <c:delete val="1"/>
        <c:axPos val="b"/>
        <c:numFmt formatCode="ge" sourceLinked="1"/>
        <c:majorTickMark val="none"/>
        <c:minorTickMark val="none"/>
        <c:tickLblPos val="none"/>
        <c:crossAx val="115199360"/>
        <c:crosses val="autoZero"/>
        <c:auto val="1"/>
        <c:lblOffset val="100"/>
        <c:baseTimeUnit val="years"/>
      </c:dateAx>
      <c:valAx>
        <c:axId val="1151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86.86</c:v>
                </c:pt>
                <c:pt idx="1">
                  <c:v>86.47</c:v>
                </c:pt>
                <c:pt idx="2">
                  <c:v>86.6</c:v>
                </c:pt>
                <c:pt idx="3">
                  <c:v>87.42</c:v>
                </c:pt>
                <c:pt idx="4">
                  <c:v>86.3</c:v>
                </c:pt>
              </c:numCache>
            </c:numRef>
          </c:val>
        </c:ser>
        <c:dLbls>
          <c:showLegendKey val="0"/>
          <c:showVal val="0"/>
          <c:showCatName val="0"/>
          <c:showSerName val="0"/>
          <c:showPercent val="0"/>
          <c:showBubbleSize val="0"/>
        </c:dLbls>
        <c:gapWidth val="150"/>
        <c:axId val="115324032"/>
        <c:axId val="1153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15324032"/>
        <c:axId val="115325952"/>
      </c:lineChart>
      <c:dateAx>
        <c:axId val="115324032"/>
        <c:scaling>
          <c:orientation val="minMax"/>
        </c:scaling>
        <c:delete val="1"/>
        <c:axPos val="b"/>
        <c:numFmt formatCode="ge" sourceLinked="1"/>
        <c:majorTickMark val="none"/>
        <c:minorTickMark val="none"/>
        <c:tickLblPos val="none"/>
        <c:crossAx val="115325952"/>
        <c:crosses val="autoZero"/>
        <c:auto val="1"/>
        <c:lblOffset val="100"/>
        <c:baseTimeUnit val="years"/>
      </c:dateAx>
      <c:valAx>
        <c:axId val="1153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107.37</c:v>
                </c:pt>
                <c:pt idx="1">
                  <c:v>113.4</c:v>
                </c:pt>
                <c:pt idx="2">
                  <c:v>116</c:v>
                </c:pt>
                <c:pt idx="3">
                  <c:v>111.43</c:v>
                </c:pt>
                <c:pt idx="4">
                  <c:v>107.1</c:v>
                </c:pt>
              </c:numCache>
            </c:numRef>
          </c:val>
        </c:ser>
        <c:dLbls>
          <c:showLegendKey val="0"/>
          <c:showVal val="0"/>
          <c:showCatName val="0"/>
          <c:showSerName val="0"/>
          <c:showPercent val="0"/>
          <c:showBubbleSize val="0"/>
        </c:dLbls>
        <c:gapWidth val="150"/>
        <c:axId val="114082560"/>
        <c:axId val="1140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14082560"/>
        <c:axId val="114084480"/>
      </c:lineChart>
      <c:dateAx>
        <c:axId val="114082560"/>
        <c:scaling>
          <c:orientation val="minMax"/>
        </c:scaling>
        <c:delete val="1"/>
        <c:axPos val="b"/>
        <c:numFmt formatCode="ge" sourceLinked="1"/>
        <c:majorTickMark val="none"/>
        <c:minorTickMark val="none"/>
        <c:tickLblPos val="none"/>
        <c:crossAx val="114084480"/>
        <c:crosses val="autoZero"/>
        <c:auto val="1"/>
        <c:lblOffset val="100"/>
        <c:baseTimeUnit val="years"/>
      </c:dateAx>
      <c:valAx>
        <c:axId val="11408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35.67</c:v>
                </c:pt>
                <c:pt idx="1">
                  <c:v>39.72</c:v>
                </c:pt>
                <c:pt idx="2">
                  <c:v>47.88</c:v>
                </c:pt>
                <c:pt idx="3">
                  <c:v>49.54</c:v>
                </c:pt>
                <c:pt idx="4">
                  <c:v>48.09</c:v>
                </c:pt>
              </c:numCache>
            </c:numRef>
          </c:val>
        </c:ser>
        <c:dLbls>
          <c:showLegendKey val="0"/>
          <c:showVal val="0"/>
          <c:showCatName val="0"/>
          <c:showSerName val="0"/>
          <c:showPercent val="0"/>
          <c:showBubbleSize val="0"/>
        </c:dLbls>
        <c:gapWidth val="150"/>
        <c:axId val="114442624"/>
        <c:axId val="1144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14442624"/>
        <c:axId val="114444544"/>
      </c:lineChart>
      <c:dateAx>
        <c:axId val="114442624"/>
        <c:scaling>
          <c:orientation val="minMax"/>
        </c:scaling>
        <c:delete val="1"/>
        <c:axPos val="b"/>
        <c:numFmt formatCode="ge" sourceLinked="1"/>
        <c:majorTickMark val="none"/>
        <c:minorTickMark val="none"/>
        <c:tickLblPos val="none"/>
        <c:crossAx val="114444544"/>
        <c:crosses val="autoZero"/>
        <c:auto val="1"/>
        <c:lblOffset val="100"/>
        <c:baseTimeUnit val="years"/>
      </c:dateAx>
      <c:valAx>
        <c:axId val="1144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16</c:v>
                </c:pt>
                <c:pt idx="1">
                  <c:v>16.170000000000002</c:v>
                </c:pt>
                <c:pt idx="2">
                  <c:v>16.18</c:v>
                </c:pt>
                <c:pt idx="3">
                  <c:v>10.4</c:v>
                </c:pt>
                <c:pt idx="4">
                  <c:v>16.57</c:v>
                </c:pt>
              </c:numCache>
            </c:numRef>
          </c:val>
        </c:ser>
        <c:dLbls>
          <c:showLegendKey val="0"/>
          <c:showVal val="0"/>
          <c:showCatName val="0"/>
          <c:showSerName val="0"/>
          <c:showPercent val="0"/>
          <c:showBubbleSize val="0"/>
        </c:dLbls>
        <c:gapWidth val="150"/>
        <c:axId val="114487296"/>
        <c:axId val="1144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14487296"/>
        <c:axId val="114489216"/>
      </c:lineChart>
      <c:dateAx>
        <c:axId val="114487296"/>
        <c:scaling>
          <c:orientation val="minMax"/>
        </c:scaling>
        <c:delete val="1"/>
        <c:axPos val="b"/>
        <c:numFmt formatCode="ge" sourceLinked="1"/>
        <c:majorTickMark val="none"/>
        <c:minorTickMark val="none"/>
        <c:tickLblPos val="none"/>
        <c:crossAx val="114489216"/>
        <c:crosses val="autoZero"/>
        <c:auto val="1"/>
        <c:lblOffset val="100"/>
        <c:baseTimeUnit val="years"/>
      </c:dateAx>
      <c:valAx>
        <c:axId val="1144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515328"/>
        <c:axId val="1145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14515328"/>
        <c:axId val="114533888"/>
      </c:lineChart>
      <c:dateAx>
        <c:axId val="114515328"/>
        <c:scaling>
          <c:orientation val="minMax"/>
        </c:scaling>
        <c:delete val="1"/>
        <c:axPos val="b"/>
        <c:numFmt formatCode="ge" sourceLinked="1"/>
        <c:majorTickMark val="none"/>
        <c:minorTickMark val="none"/>
        <c:tickLblPos val="none"/>
        <c:crossAx val="114533888"/>
        <c:crosses val="autoZero"/>
        <c:auto val="1"/>
        <c:lblOffset val="100"/>
        <c:baseTimeUnit val="years"/>
      </c:dateAx>
      <c:valAx>
        <c:axId val="11453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5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641.11</c:v>
                </c:pt>
                <c:pt idx="1">
                  <c:v>599.88</c:v>
                </c:pt>
                <c:pt idx="2">
                  <c:v>160.21</c:v>
                </c:pt>
                <c:pt idx="3">
                  <c:v>177.8</c:v>
                </c:pt>
                <c:pt idx="4">
                  <c:v>290.76</c:v>
                </c:pt>
              </c:numCache>
            </c:numRef>
          </c:val>
        </c:ser>
        <c:dLbls>
          <c:showLegendKey val="0"/>
          <c:showVal val="0"/>
          <c:showCatName val="0"/>
          <c:showSerName val="0"/>
          <c:showPercent val="0"/>
          <c:showBubbleSize val="0"/>
        </c:dLbls>
        <c:gapWidth val="150"/>
        <c:axId val="114551808"/>
        <c:axId val="1150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14551808"/>
        <c:axId val="115033216"/>
      </c:lineChart>
      <c:dateAx>
        <c:axId val="114551808"/>
        <c:scaling>
          <c:orientation val="minMax"/>
        </c:scaling>
        <c:delete val="1"/>
        <c:axPos val="b"/>
        <c:numFmt formatCode="ge" sourceLinked="1"/>
        <c:majorTickMark val="none"/>
        <c:minorTickMark val="none"/>
        <c:tickLblPos val="none"/>
        <c:crossAx val="115033216"/>
        <c:crosses val="autoZero"/>
        <c:auto val="1"/>
        <c:lblOffset val="100"/>
        <c:baseTimeUnit val="years"/>
      </c:dateAx>
      <c:valAx>
        <c:axId val="11503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5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438.4</c:v>
                </c:pt>
                <c:pt idx="1">
                  <c:v>433.77</c:v>
                </c:pt>
                <c:pt idx="2">
                  <c:v>412.48</c:v>
                </c:pt>
                <c:pt idx="3">
                  <c:v>402.32</c:v>
                </c:pt>
                <c:pt idx="4">
                  <c:v>408.29</c:v>
                </c:pt>
              </c:numCache>
            </c:numRef>
          </c:val>
        </c:ser>
        <c:dLbls>
          <c:showLegendKey val="0"/>
          <c:showVal val="0"/>
          <c:showCatName val="0"/>
          <c:showSerName val="0"/>
          <c:showPercent val="0"/>
          <c:showBubbleSize val="0"/>
        </c:dLbls>
        <c:gapWidth val="150"/>
        <c:axId val="115063424"/>
        <c:axId val="1150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15063424"/>
        <c:axId val="115081984"/>
      </c:lineChart>
      <c:dateAx>
        <c:axId val="115063424"/>
        <c:scaling>
          <c:orientation val="minMax"/>
        </c:scaling>
        <c:delete val="1"/>
        <c:axPos val="b"/>
        <c:numFmt formatCode="ge" sourceLinked="1"/>
        <c:majorTickMark val="none"/>
        <c:minorTickMark val="none"/>
        <c:tickLblPos val="none"/>
        <c:crossAx val="115081984"/>
        <c:crosses val="autoZero"/>
        <c:auto val="1"/>
        <c:lblOffset val="100"/>
        <c:baseTimeUnit val="years"/>
      </c:dateAx>
      <c:valAx>
        <c:axId val="11508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0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102.74</c:v>
                </c:pt>
                <c:pt idx="1">
                  <c:v>106.15</c:v>
                </c:pt>
                <c:pt idx="2">
                  <c:v>110.55</c:v>
                </c:pt>
                <c:pt idx="3">
                  <c:v>106.36</c:v>
                </c:pt>
                <c:pt idx="4">
                  <c:v>100.8</c:v>
                </c:pt>
              </c:numCache>
            </c:numRef>
          </c:val>
        </c:ser>
        <c:dLbls>
          <c:showLegendKey val="0"/>
          <c:showVal val="0"/>
          <c:showCatName val="0"/>
          <c:showSerName val="0"/>
          <c:showPercent val="0"/>
          <c:showBubbleSize val="0"/>
        </c:dLbls>
        <c:gapWidth val="150"/>
        <c:axId val="115095808"/>
        <c:axId val="1151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15095808"/>
        <c:axId val="115126656"/>
      </c:lineChart>
      <c:dateAx>
        <c:axId val="115095808"/>
        <c:scaling>
          <c:orientation val="minMax"/>
        </c:scaling>
        <c:delete val="1"/>
        <c:axPos val="b"/>
        <c:numFmt formatCode="ge" sourceLinked="1"/>
        <c:majorTickMark val="none"/>
        <c:minorTickMark val="none"/>
        <c:tickLblPos val="none"/>
        <c:crossAx val="115126656"/>
        <c:crosses val="autoZero"/>
        <c:auto val="1"/>
        <c:lblOffset val="100"/>
        <c:baseTimeUnit val="years"/>
      </c:dateAx>
      <c:valAx>
        <c:axId val="1151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151.37</c:v>
                </c:pt>
                <c:pt idx="1">
                  <c:v>146.72</c:v>
                </c:pt>
                <c:pt idx="2">
                  <c:v>141.63</c:v>
                </c:pt>
                <c:pt idx="3">
                  <c:v>145.80000000000001</c:v>
                </c:pt>
                <c:pt idx="4">
                  <c:v>156.9</c:v>
                </c:pt>
              </c:numCache>
            </c:numRef>
          </c:val>
        </c:ser>
        <c:dLbls>
          <c:showLegendKey val="0"/>
          <c:showVal val="0"/>
          <c:showCatName val="0"/>
          <c:showSerName val="0"/>
          <c:showPercent val="0"/>
          <c:showBubbleSize val="0"/>
        </c:dLbls>
        <c:gapWidth val="150"/>
        <c:axId val="115177344"/>
        <c:axId val="1151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15177344"/>
        <c:axId val="115183616"/>
      </c:lineChart>
      <c:dateAx>
        <c:axId val="115177344"/>
        <c:scaling>
          <c:orientation val="minMax"/>
        </c:scaling>
        <c:delete val="1"/>
        <c:axPos val="b"/>
        <c:numFmt formatCode="ge" sourceLinked="1"/>
        <c:majorTickMark val="none"/>
        <c:minorTickMark val="none"/>
        <c:tickLblPos val="none"/>
        <c:crossAx val="115183616"/>
        <c:crosses val="autoZero"/>
        <c:auto val="1"/>
        <c:lblOffset val="100"/>
        <c:baseTimeUnit val="years"/>
      </c:dateAx>
      <c:valAx>
        <c:axId val="1151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37"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島根県　安来市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c r="AE8" s="60"/>
      <c r="AF8" s="60"/>
      <c r="AG8" s="60"/>
      <c r="AH8" s="60"/>
      <c r="AI8" s="60"/>
      <c r="AJ8" s="60"/>
      <c r="AK8" s="5"/>
      <c r="AL8" s="61">
        <f>データ!$R$6</f>
        <v>39935</v>
      </c>
      <c r="AM8" s="61"/>
      <c r="AN8" s="61"/>
      <c r="AO8" s="61"/>
      <c r="AP8" s="61"/>
      <c r="AQ8" s="61"/>
      <c r="AR8" s="61"/>
      <c r="AS8" s="61"/>
      <c r="AT8" s="51">
        <f>データ!$S$6</f>
        <v>420.93</v>
      </c>
      <c r="AU8" s="52"/>
      <c r="AV8" s="52"/>
      <c r="AW8" s="52"/>
      <c r="AX8" s="52"/>
      <c r="AY8" s="52"/>
      <c r="AZ8" s="52"/>
      <c r="BA8" s="52"/>
      <c r="BB8" s="53">
        <f>データ!$T$6</f>
        <v>94.87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55.44</v>
      </c>
      <c r="J10" s="52"/>
      <c r="K10" s="52"/>
      <c r="L10" s="52"/>
      <c r="M10" s="52"/>
      <c r="N10" s="52"/>
      <c r="O10" s="64"/>
      <c r="P10" s="53">
        <f>データ!$P$6</f>
        <v>78.83</v>
      </c>
      <c r="Q10" s="53"/>
      <c r="R10" s="53"/>
      <c r="S10" s="53"/>
      <c r="T10" s="53"/>
      <c r="U10" s="53"/>
      <c r="V10" s="53"/>
      <c r="W10" s="61">
        <f>データ!$Q$6</f>
        <v>2688</v>
      </c>
      <c r="X10" s="61"/>
      <c r="Y10" s="61"/>
      <c r="Z10" s="61"/>
      <c r="AA10" s="61"/>
      <c r="AB10" s="61"/>
      <c r="AC10" s="61"/>
      <c r="AD10" s="2"/>
      <c r="AE10" s="2"/>
      <c r="AF10" s="2"/>
      <c r="AG10" s="2"/>
      <c r="AH10" s="5"/>
      <c r="AI10" s="5"/>
      <c r="AJ10" s="5"/>
      <c r="AK10" s="5"/>
      <c r="AL10" s="61">
        <f>データ!$U$6</f>
        <v>31313</v>
      </c>
      <c r="AM10" s="61"/>
      <c r="AN10" s="61"/>
      <c r="AO10" s="61"/>
      <c r="AP10" s="61"/>
      <c r="AQ10" s="61"/>
      <c r="AR10" s="61"/>
      <c r="AS10" s="61"/>
      <c r="AT10" s="51">
        <f>データ!$V$6</f>
        <v>119.26</v>
      </c>
      <c r="AU10" s="52"/>
      <c r="AV10" s="52"/>
      <c r="AW10" s="52"/>
      <c r="AX10" s="52"/>
      <c r="AY10" s="52"/>
      <c r="AZ10" s="52"/>
      <c r="BA10" s="52"/>
      <c r="BB10" s="53">
        <f>データ!$W$6</f>
        <v>262.56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322067</v>
      </c>
      <c r="D6" s="34">
        <f t="shared" si="3"/>
        <v>46</v>
      </c>
      <c r="E6" s="34">
        <f t="shared" si="3"/>
        <v>1</v>
      </c>
      <c r="F6" s="34">
        <f t="shared" si="3"/>
        <v>0</v>
      </c>
      <c r="G6" s="34">
        <f t="shared" si="3"/>
        <v>1</v>
      </c>
      <c r="H6" s="34" t="str">
        <f t="shared" si="3"/>
        <v>島根県　安来市</v>
      </c>
      <c r="I6" s="34" t="str">
        <f t="shared" si="3"/>
        <v>法適用</v>
      </c>
      <c r="J6" s="34" t="str">
        <f t="shared" si="3"/>
        <v>水道事業</v>
      </c>
      <c r="K6" s="34" t="str">
        <f t="shared" si="3"/>
        <v>末端給水事業</v>
      </c>
      <c r="L6" s="34" t="str">
        <f t="shared" si="3"/>
        <v>A5</v>
      </c>
      <c r="M6" s="34">
        <f t="shared" si="3"/>
        <v>0</v>
      </c>
      <c r="N6" s="35" t="str">
        <f t="shared" si="3"/>
        <v>-</v>
      </c>
      <c r="O6" s="35">
        <f t="shared" si="3"/>
        <v>55.44</v>
      </c>
      <c r="P6" s="35">
        <f t="shared" si="3"/>
        <v>78.83</v>
      </c>
      <c r="Q6" s="35">
        <f t="shared" si="3"/>
        <v>2688</v>
      </c>
      <c r="R6" s="35">
        <f t="shared" si="3"/>
        <v>39935</v>
      </c>
      <c r="S6" s="35">
        <f t="shared" si="3"/>
        <v>420.93</v>
      </c>
      <c r="T6" s="35">
        <f t="shared" si="3"/>
        <v>94.87</v>
      </c>
      <c r="U6" s="35">
        <f t="shared" si="3"/>
        <v>31313</v>
      </c>
      <c r="V6" s="35">
        <f t="shared" si="3"/>
        <v>119.26</v>
      </c>
      <c r="W6" s="35">
        <f t="shared" si="3"/>
        <v>262.56</v>
      </c>
      <c r="X6" s="36">
        <f>IF(X7="",NA(),X7)</f>
        <v>107.37</v>
      </c>
      <c r="Y6" s="36">
        <f t="shared" ref="Y6:AG6" si="4">IF(Y7="",NA(),Y7)</f>
        <v>113.4</v>
      </c>
      <c r="Z6" s="36">
        <f t="shared" si="4"/>
        <v>116</v>
      </c>
      <c r="AA6" s="36">
        <f t="shared" si="4"/>
        <v>111.43</v>
      </c>
      <c r="AB6" s="36">
        <f t="shared" si="4"/>
        <v>107.1</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641.11</v>
      </c>
      <c r="AU6" s="36">
        <f t="shared" ref="AU6:BC6" si="6">IF(AU7="",NA(),AU7)</f>
        <v>599.88</v>
      </c>
      <c r="AV6" s="36">
        <f t="shared" si="6"/>
        <v>160.21</v>
      </c>
      <c r="AW6" s="36">
        <f t="shared" si="6"/>
        <v>177.8</v>
      </c>
      <c r="AX6" s="36">
        <f t="shared" si="6"/>
        <v>290.76</v>
      </c>
      <c r="AY6" s="36">
        <f t="shared" si="6"/>
        <v>852.01</v>
      </c>
      <c r="AZ6" s="36">
        <f t="shared" si="6"/>
        <v>909.68</v>
      </c>
      <c r="BA6" s="36">
        <f t="shared" si="6"/>
        <v>382.09</v>
      </c>
      <c r="BB6" s="36">
        <f t="shared" si="6"/>
        <v>371.31</v>
      </c>
      <c r="BC6" s="36">
        <f t="shared" si="6"/>
        <v>377.63</v>
      </c>
      <c r="BD6" s="35" t="str">
        <f>IF(BD7="","",IF(BD7="-","【-】","【"&amp;SUBSTITUTE(TEXT(BD7,"#,##0.00"),"-","△")&amp;"】"))</f>
        <v>【262.87】</v>
      </c>
      <c r="BE6" s="36">
        <f>IF(BE7="",NA(),BE7)</f>
        <v>438.4</v>
      </c>
      <c r="BF6" s="36">
        <f t="shared" ref="BF6:BN6" si="7">IF(BF7="",NA(),BF7)</f>
        <v>433.77</v>
      </c>
      <c r="BG6" s="36">
        <f t="shared" si="7"/>
        <v>412.48</v>
      </c>
      <c r="BH6" s="36">
        <f t="shared" si="7"/>
        <v>402.32</v>
      </c>
      <c r="BI6" s="36">
        <f t="shared" si="7"/>
        <v>408.29</v>
      </c>
      <c r="BJ6" s="36">
        <f t="shared" si="7"/>
        <v>391.4</v>
      </c>
      <c r="BK6" s="36">
        <f t="shared" si="7"/>
        <v>382.65</v>
      </c>
      <c r="BL6" s="36">
        <f t="shared" si="7"/>
        <v>385.06</v>
      </c>
      <c r="BM6" s="36">
        <f t="shared" si="7"/>
        <v>373.09</v>
      </c>
      <c r="BN6" s="36">
        <f t="shared" si="7"/>
        <v>364.71</v>
      </c>
      <c r="BO6" s="35" t="str">
        <f>IF(BO7="","",IF(BO7="-","【-】","【"&amp;SUBSTITUTE(TEXT(BO7,"#,##0.00"),"-","△")&amp;"】"))</f>
        <v>【270.87】</v>
      </c>
      <c r="BP6" s="36">
        <f>IF(BP7="",NA(),BP7)</f>
        <v>102.74</v>
      </c>
      <c r="BQ6" s="36">
        <f t="shared" ref="BQ6:BY6" si="8">IF(BQ7="",NA(),BQ7)</f>
        <v>106.15</v>
      </c>
      <c r="BR6" s="36">
        <f t="shared" si="8"/>
        <v>110.55</v>
      </c>
      <c r="BS6" s="36">
        <f t="shared" si="8"/>
        <v>106.36</v>
      </c>
      <c r="BT6" s="36">
        <f t="shared" si="8"/>
        <v>100.8</v>
      </c>
      <c r="BU6" s="36">
        <f t="shared" si="8"/>
        <v>95.91</v>
      </c>
      <c r="BV6" s="36">
        <f t="shared" si="8"/>
        <v>96.1</v>
      </c>
      <c r="BW6" s="36">
        <f t="shared" si="8"/>
        <v>99.07</v>
      </c>
      <c r="BX6" s="36">
        <f t="shared" si="8"/>
        <v>99.99</v>
      </c>
      <c r="BY6" s="36">
        <f t="shared" si="8"/>
        <v>100.65</v>
      </c>
      <c r="BZ6" s="35" t="str">
        <f>IF(BZ7="","",IF(BZ7="-","【-】","【"&amp;SUBSTITUTE(TEXT(BZ7,"#,##0.00"),"-","△")&amp;"】"))</f>
        <v>【105.59】</v>
      </c>
      <c r="CA6" s="36">
        <f>IF(CA7="",NA(),CA7)</f>
        <v>151.37</v>
      </c>
      <c r="CB6" s="36">
        <f t="shared" ref="CB6:CJ6" si="9">IF(CB7="",NA(),CB7)</f>
        <v>146.72</v>
      </c>
      <c r="CC6" s="36">
        <f t="shared" si="9"/>
        <v>141.63</v>
      </c>
      <c r="CD6" s="36">
        <f t="shared" si="9"/>
        <v>145.80000000000001</v>
      </c>
      <c r="CE6" s="36">
        <f t="shared" si="9"/>
        <v>156.9</v>
      </c>
      <c r="CF6" s="36">
        <f t="shared" si="9"/>
        <v>179.29</v>
      </c>
      <c r="CG6" s="36">
        <f t="shared" si="9"/>
        <v>178.39</v>
      </c>
      <c r="CH6" s="36">
        <f t="shared" si="9"/>
        <v>173.03</v>
      </c>
      <c r="CI6" s="36">
        <f t="shared" si="9"/>
        <v>171.15</v>
      </c>
      <c r="CJ6" s="36">
        <f t="shared" si="9"/>
        <v>170.19</v>
      </c>
      <c r="CK6" s="35" t="str">
        <f>IF(CK7="","",IF(CK7="-","【-】","【"&amp;SUBSTITUTE(TEXT(CK7,"#,##0.00"),"-","△")&amp;"】"))</f>
        <v>【163.27】</v>
      </c>
      <c r="CL6" s="36">
        <f>IF(CL7="",NA(),CL7)</f>
        <v>53.3</v>
      </c>
      <c r="CM6" s="36">
        <f t="shared" ref="CM6:CU6" si="10">IF(CM7="",NA(),CM7)</f>
        <v>52.8</v>
      </c>
      <c r="CN6" s="36">
        <f t="shared" si="10"/>
        <v>52.71</v>
      </c>
      <c r="CO6" s="36">
        <f t="shared" si="10"/>
        <v>52.46</v>
      </c>
      <c r="CP6" s="36">
        <f t="shared" si="10"/>
        <v>52.56</v>
      </c>
      <c r="CQ6" s="36">
        <f t="shared" si="10"/>
        <v>59.09</v>
      </c>
      <c r="CR6" s="36">
        <f t="shared" si="10"/>
        <v>59.23</v>
      </c>
      <c r="CS6" s="36">
        <f t="shared" si="10"/>
        <v>58.58</v>
      </c>
      <c r="CT6" s="36">
        <f t="shared" si="10"/>
        <v>58.53</v>
      </c>
      <c r="CU6" s="36">
        <f t="shared" si="10"/>
        <v>59.01</v>
      </c>
      <c r="CV6" s="35" t="str">
        <f>IF(CV7="","",IF(CV7="-","【-】","【"&amp;SUBSTITUTE(TEXT(CV7,"#,##0.00"),"-","△")&amp;"】"))</f>
        <v>【59.94】</v>
      </c>
      <c r="CW6" s="36">
        <f>IF(CW7="",NA(),CW7)</f>
        <v>86.86</v>
      </c>
      <c r="CX6" s="36">
        <f t="shared" ref="CX6:DF6" si="11">IF(CX7="",NA(),CX7)</f>
        <v>86.47</v>
      </c>
      <c r="CY6" s="36">
        <f t="shared" si="11"/>
        <v>86.6</v>
      </c>
      <c r="CZ6" s="36">
        <f t="shared" si="11"/>
        <v>87.42</v>
      </c>
      <c r="DA6" s="36">
        <f t="shared" si="11"/>
        <v>86.3</v>
      </c>
      <c r="DB6" s="36">
        <f t="shared" si="11"/>
        <v>85.4</v>
      </c>
      <c r="DC6" s="36">
        <f t="shared" si="11"/>
        <v>85.53</v>
      </c>
      <c r="DD6" s="36">
        <f t="shared" si="11"/>
        <v>85.23</v>
      </c>
      <c r="DE6" s="36">
        <f t="shared" si="11"/>
        <v>85.26</v>
      </c>
      <c r="DF6" s="36">
        <f t="shared" si="11"/>
        <v>85.37</v>
      </c>
      <c r="DG6" s="35" t="str">
        <f>IF(DG7="","",IF(DG7="-","【-】","【"&amp;SUBSTITUTE(TEXT(DG7,"#,##0.00"),"-","△")&amp;"】"))</f>
        <v>【90.22】</v>
      </c>
      <c r="DH6" s="36">
        <f>IF(DH7="",NA(),DH7)</f>
        <v>35.67</v>
      </c>
      <c r="DI6" s="36">
        <f t="shared" ref="DI6:DQ6" si="12">IF(DI7="",NA(),DI7)</f>
        <v>39.72</v>
      </c>
      <c r="DJ6" s="36">
        <f t="shared" si="12"/>
        <v>47.88</v>
      </c>
      <c r="DK6" s="36">
        <f t="shared" si="12"/>
        <v>49.54</v>
      </c>
      <c r="DL6" s="36">
        <f t="shared" si="12"/>
        <v>48.09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16</v>
      </c>
      <c r="DT6" s="36">
        <f t="shared" ref="DT6:EB6" si="13">IF(DT7="",NA(),DT7)</f>
        <v>16.170000000000002</v>
      </c>
      <c r="DU6" s="36">
        <f t="shared" si="13"/>
        <v>16.18</v>
      </c>
      <c r="DV6" s="36">
        <f t="shared" si="13"/>
        <v>10.4</v>
      </c>
      <c r="DW6" s="36">
        <f t="shared" si="13"/>
        <v>16.57</v>
      </c>
      <c r="DX6" s="36">
        <f t="shared" si="13"/>
        <v>7.8</v>
      </c>
      <c r="DY6" s="36">
        <f t="shared" si="13"/>
        <v>8.39</v>
      </c>
      <c r="DZ6" s="36">
        <f t="shared" si="13"/>
        <v>10.09</v>
      </c>
      <c r="EA6" s="36">
        <f t="shared" si="13"/>
        <v>10.54</v>
      </c>
      <c r="EB6" s="36">
        <f t="shared" si="13"/>
        <v>12.03</v>
      </c>
      <c r="EC6" s="35" t="str">
        <f>IF(EC7="","",IF(EC7="-","【-】","【"&amp;SUBSTITUTE(TEXT(EC7,"#,##0.00"),"-","△")&amp;"】"))</f>
        <v>【15.00】</v>
      </c>
      <c r="ED6" s="36">
        <f>IF(ED7="",NA(),ED7)</f>
        <v>1.07</v>
      </c>
      <c r="EE6" s="36">
        <f t="shared" ref="EE6:EM6" si="14">IF(EE7="",NA(),EE7)</f>
        <v>0.82</v>
      </c>
      <c r="EF6" s="36">
        <f t="shared" si="14"/>
        <v>0.76</v>
      </c>
      <c r="EG6" s="36">
        <f t="shared" si="14"/>
        <v>0.5</v>
      </c>
      <c r="EH6" s="36">
        <f t="shared" si="14"/>
        <v>0.5</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322067</v>
      </c>
      <c r="D7" s="38">
        <v>46</v>
      </c>
      <c r="E7" s="38">
        <v>1</v>
      </c>
      <c r="F7" s="38">
        <v>0</v>
      </c>
      <c r="G7" s="38">
        <v>1</v>
      </c>
      <c r="H7" s="38" t="s">
        <v>105</v>
      </c>
      <c r="I7" s="38" t="s">
        <v>106</v>
      </c>
      <c r="J7" s="38" t="s">
        <v>107</v>
      </c>
      <c r="K7" s="38" t="s">
        <v>108</v>
      </c>
      <c r="L7" s="38" t="s">
        <v>109</v>
      </c>
      <c r="M7" s="38"/>
      <c r="N7" s="39" t="s">
        <v>110</v>
      </c>
      <c r="O7" s="39">
        <v>55.44</v>
      </c>
      <c r="P7" s="39">
        <v>78.83</v>
      </c>
      <c r="Q7" s="39">
        <v>2688</v>
      </c>
      <c r="R7" s="39">
        <v>39935</v>
      </c>
      <c r="S7" s="39">
        <v>420.93</v>
      </c>
      <c r="T7" s="39">
        <v>94.87</v>
      </c>
      <c r="U7" s="39">
        <v>31313</v>
      </c>
      <c r="V7" s="39">
        <v>119.26</v>
      </c>
      <c r="W7" s="39">
        <v>262.56</v>
      </c>
      <c r="X7" s="39">
        <v>107.37</v>
      </c>
      <c r="Y7" s="39">
        <v>113.4</v>
      </c>
      <c r="Z7" s="39">
        <v>116</v>
      </c>
      <c r="AA7" s="39">
        <v>111.43</v>
      </c>
      <c r="AB7" s="39">
        <v>107.1</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641.11</v>
      </c>
      <c r="AU7" s="39">
        <v>599.88</v>
      </c>
      <c r="AV7" s="39">
        <v>160.21</v>
      </c>
      <c r="AW7" s="39">
        <v>177.8</v>
      </c>
      <c r="AX7" s="39">
        <v>290.76</v>
      </c>
      <c r="AY7" s="39">
        <v>852.01</v>
      </c>
      <c r="AZ7" s="39">
        <v>909.68</v>
      </c>
      <c r="BA7" s="39">
        <v>382.09</v>
      </c>
      <c r="BB7" s="39">
        <v>371.31</v>
      </c>
      <c r="BC7" s="39">
        <v>377.63</v>
      </c>
      <c r="BD7" s="39">
        <v>262.87</v>
      </c>
      <c r="BE7" s="39">
        <v>438.4</v>
      </c>
      <c r="BF7" s="39">
        <v>433.77</v>
      </c>
      <c r="BG7" s="39">
        <v>412.48</v>
      </c>
      <c r="BH7" s="39">
        <v>402.32</v>
      </c>
      <c r="BI7" s="39">
        <v>408.29</v>
      </c>
      <c r="BJ7" s="39">
        <v>391.4</v>
      </c>
      <c r="BK7" s="39">
        <v>382.65</v>
      </c>
      <c r="BL7" s="39">
        <v>385.06</v>
      </c>
      <c r="BM7" s="39">
        <v>373.09</v>
      </c>
      <c r="BN7" s="39">
        <v>364.71</v>
      </c>
      <c r="BO7" s="39">
        <v>270.87</v>
      </c>
      <c r="BP7" s="39">
        <v>102.74</v>
      </c>
      <c r="BQ7" s="39">
        <v>106.15</v>
      </c>
      <c r="BR7" s="39">
        <v>110.55</v>
      </c>
      <c r="BS7" s="39">
        <v>106.36</v>
      </c>
      <c r="BT7" s="39">
        <v>100.8</v>
      </c>
      <c r="BU7" s="39">
        <v>95.91</v>
      </c>
      <c r="BV7" s="39">
        <v>96.1</v>
      </c>
      <c r="BW7" s="39">
        <v>99.07</v>
      </c>
      <c r="BX7" s="39">
        <v>99.99</v>
      </c>
      <c r="BY7" s="39">
        <v>100.65</v>
      </c>
      <c r="BZ7" s="39">
        <v>105.59</v>
      </c>
      <c r="CA7" s="39">
        <v>151.37</v>
      </c>
      <c r="CB7" s="39">
        <v>146.72</v>
      </c>
      <c r="CC7" s="39">
        <v>141.63</v>
      </c>
      <c r="CD7" s="39">
        <v>145.80000000000001</v>
      </c>
      <c r="CE7" s="39">
        <v>156.9</v>
      </c>
      <c r="CF7" s="39">
        <v>179.29</v>
      </c>
      <c r="CG7" s="39">
        <v>178.39</v>
      </c>
      <c r="CH7" s="39">
        <v>173.03</v>
      </c>
      <c r="CI7" s="39">
        <v>171.15</v>
      </c>
      <c r="CJ7" s="39">
        <v>170.19</v>
      </c>
      <c r="CK7" s="39">
        <v>163.27000000000001</v>
      </c>
      <c r="CL7" s="39">
        <v>53.3</v>
      </c>
      <c r="CM7" s="39">
        <v>52.8</v>
      </c>
      <c r="CN7" s="39">
        <v>52.71</v>
      </c>
      <c r="CO7" s="39">
        <v>52.46</v>
      </c>
      <c r="CP7" s="39">
        <v>52.56</v>
      </c>
      <c r="CQ7" s="39">
        <v>59.09</v>
      </c>
      <c r="CR7" s="39">
        <v>59.23</v>
      </c>
      <c r="CS7" s="39">
        <v>58.58</v>
      </c>
      <c r="CT7" s="39">
        <v>58.53</v>
      </c>
      <c r="CU7" s="39">
        <v>59.01</v>
      </c>
      <c r="CV7" s="39">
        <v>59.94</v>
      </c>
      <c r="CW7" s="39">
        <v>86.86</v>
      </c>
      <c r="CX7" s="39">
        <v>86.47</v>
      </c>
      <c r="CY7" s="39">
        <v>86.6</v>
      </c>
      <c r="CZ7" s="39">
        <v>87.42</v>
      </c>
      <c r="DA7" s="39">
        <v>86.3</v>
      </c>
      <c r="DB7" s="39">
        <v>85.4</v>
      </c>
      <c r="DC7" s="39">
        <v>85.53</v>
      </c>
      <c r="DD7" s="39">
        <v>85.23</v>
      </c>
      <c r="DE7" s="39">
        <v>85.26</v>
      </c>
      <c r="DF7" s="39">
        <v>85.37</v>
      </c>
      <c r="DG7" s="39">
        <v>90.22</v>
      </c>
      <c r="DH7" s="39">
        <v>35.67</v>
      </c>
      <c r="DI7" s="39">
        <v>39.72</v>
      </c>
      <c r="DJ7" s="39">
        <v>47.88</v>
      </c>
      <c r="DK7" s="39">
        <v>49.54</v>
      </c>
      <c r="DL7" s="39">
        <v>48.09</v>
      </c>
      <c r="DM7" s="39">
        <v>36.36</v>
      </c>
      <c r="DN7" s="39">
        <v>37.340000000000003</v>
      </c>
      <c r="DO7" s="39">
        <v>44.31</v>
      </c>
      <c r="DP7" s="39">
        <v>45.75</v>
      </c>
      <c r="DQ7" s="39">
        <v>46.9</v>
      </c>
      <c r="DR7" s="39">
        <v>47.91</v>
      </c>
      <c r="DS7" s="39">
        <v>16</v>
      </c>
      <c r="DT7" s="39">
        <v>16.170000000000002</v>
      </c>
      <c r="DU7" s="39">
        <v>16.18</v>
      </c>
      <c r="DV7" s="39">
        <v>10.4</v>
      </c>
      <c r="DW7" s="39">
        <v>16.57</v>
      </c>
      <c r="DX7" s="39">
        <v>7.8</v>
      </c>
      <c r="DY7" s="39">
        <v>8.39</v>
      </c>
      <c r="DZ7" s="39">
        <v>10.09</v>
      </c>
      <c r="EA7" s="39">
        <v>10.54</v>
      </c>
      <c r="EB7" s="39">
        <v>12.03</v>
      </c>
      <c r="EC7" s="39">
        <v>15</v>
      </c>
      <c r="ED7" s="39">
        <v>1.07</v>
      </c>
      <c r="EE7" s="39">
        <v>0.82</v>
      </c>
      <c r="EF7" s="39">
        <v>0.76</v>
      </c>
      <c r="EG7" s="39">
        <v>0.5</v>
      </c>
      <c r="EH7" s="39">
        <v>0.5</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2018-02-20T02:19:00Z</cp:lastPrinted>
  <dcterms:created xsi:type="dcterms:W3CDTF">2017-12-25T01:33:55Z</dcterms:created>
  <dcterms:modified xsi:type="dcterms:W3CDTF">2018-02-20T04:20:21Z</dcterms:modified>
</cp:coreProperties>
</file>