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svrfile\保存\01本庁\12保_下水道\H29年度\G01各課提出\財政課\経営比較分析表H30.1\"/>
    </mc:Choice>
  </mc:AlternateContent>
  <workbookProtection workbookPassword="B319" lockStructure="1"/>
  <bookViews>
    <workbookView xWindow="0" yWindow="0" windowWidth="14370" windowHeight="826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L10" i="4"/>
  <c r="AD10" i="4"/>
  <c r="I10" i="4"/>
  <c r="B10" i="4"/>
  <c r="AL8" i="4"/>
  <c r="I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<sst xmlns="http://schemas.openxmlformats.org/spreadsheetml/2006/main" count="251" uniqueCount="126">
  <si>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</si>
  <si>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</si>
  <si>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</si>
  <si>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</si>
  <si>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</si>
  <si>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</si>
  <si>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</si>
  <si>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</si>
  <si>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</si>
  <si>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</si>
  <si>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</si>
  <si>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</si>
  <si>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</si>
  <si>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</si>
  <si>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</si>
  <si>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</si>
  <si>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</si>
  <si>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</si>
  <si>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</si>
  <si>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</si>
  <si>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</si>
  <si>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</si>
  <si>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</si>
  <si>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</si>
  <si>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</si>
  <si>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</si>
  <si>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</si>
  <si>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</si>
  <si>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</si>
  <si>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</si>
  <si>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</si>
  <si>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</si>
  <si>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</si>
  <si>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</si>
  <si>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</si>
  <si>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</si>
  <si>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</si>
  <si>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</si>
  <si>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</si>
  <si>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</si>
  <si>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</si>
  <si>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</si>
  <si>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</si>
  <si>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</si>
  <si>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</si>
  <si>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</si>
  <si>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</si>
  <si>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</si>
  <si>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</si>
  <si>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</si>
  <si>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</si>
  <si>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</si>
  <si>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</si>
  <si>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</si>
  <si>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</si>
  <si>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</si>
  <si>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</si>
  <si>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</si>
  <si>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</si>
  <si>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</si>
  <si>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</si>
  <si>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</si>
  <si>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</si>
  <si>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</si>
  <si>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</si>
  <si>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</si>
  <si>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</si>
  <si>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</si>
  <si>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</si>
  <si>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</si>
  <si>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</si>
  <si>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</si>
  <si>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</si>
  <si>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</si>
  <si>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</si>
  <si>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</si>
  <si>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</si>
  <si>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</si>
  <si>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</si>
  <si>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</si>
  <si>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</si>
  <si>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</si>
  <si>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</si>
  <si>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</si>
  <si>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</si>
  <si>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</si>
  <si>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</si>
  <si>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</si>
  <si>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</si>
  <si>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</si>
  <si>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</si>
  <si>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</si>
  <si>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</si>
  <si>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</si>
  <si>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</si>
  <si>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</si>
  <si>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</si>
  <si>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</si>
  <si>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</si>
  <si>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</si>
  <si>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</si>
  <si>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</si>
  <si>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</si>
  <si>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</si>
  <si>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</si>
  <si>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</si>
  <si>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</si>
  <si>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</si>
  <si>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</si>
  <si>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</si>
  <si>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浜田市</t>
  </si>
  <si>
    <t>法非適用</t>
  </si>
  <si>
    <t>下水道事業</t>
  </si>
  <si>
    <t>個別排水処理</t>
  </si>
  <si>
    <t>L3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</si>
  <si>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</si>
  <si>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</si>
  <si>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</si>
  <si>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</si>
  <si>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</si>
  <si>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</si>
  <si>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</si>
  <si>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</si>
  <si>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今後必要となる更新投資を見据え、適切な使用料収入の確保にあわせて、汚水処理費用の削減にも努める。</t>
    <rPh sb="1" eb="3">
      <t>コンゴ</t>
    </rPh>
    <rPh sb="3" eb="5">
      <t>ヒツヨウ</t>
    </rPh>
    <rPh sb="8" eb="10">
      <t>コウシン</t>
    </rPh>
    <rPh sb="10" eb="12">
      <t>トウシ</t>
    </rPh>
    <rPh sb="13" eb="15">
      <t>ミス</t>
    </rPh>
    <rPh sb="17" eb="19">
      <t>テキセツ</t>
    </rPh>
    <rPh sb="20" eb="22">
      <t>シヨウ</t>
    </rPh>
    <rPh sb="22" eb="23">
      <t>リョウ</t>
    </rPh>
    <rPh sb="23" eb="25">
      <t>シュウニュウ</t>
    </rPh>
    <rPh sb="26" eb="28">
      <t>カクホ</t>
    </rPh>
    <rPh sb="34" eb="36">
      <t>オスイ</t>
    </rPh>
    <rPh sb="36" eb="38">
      <t>ショリ</t>
    </rPh>
    <rPh sb="38" eb="40">
      <t>ヒヨウ</t>
    </rPh>
    <rPh sb="41" eb="43">
      <t>サクゲン</t>
    </rPh>
    <rPh sb="45" eb="46">
      <t>ツト</t>
    </rPh>
    <phoneticPr fontId="4"/>
  </si>
  <si>
    <t>　企業債残高対事業規模比率は、個別排水処理事業に要する経費、分流式下水道等に要する経費として地方債現在高の一部を一般会計が負担しているため、類似団体と比較し低くなっている。
　経費回収率は、類似団体より低い水準となっており、使用料で回収すべき経費を充分に賄えていない。処理区内人口の減少等の影響から、使用料収入の減少も見込まれるので、今後も継続的に維持管理費の節減に取り組む必要がある。
  汚水処理原価は、類似団体と比較し、ほぼ同水準であるが、維持管理費の削減により経営改善が必要である。
　施設利用率は、類似団体と比較すると高い水準となっているが53％にとどまっており、施設の利用状況等の分析も必要と考えられる。
　水洗化率は、100％に達しており、公共用水域の水質保全につながっている。
　</t>
    <rPh sb="1" eb="3">
      <t>キギョウ</t>
    </rPh>
    <rPh sb="3" eb="4">
      <t>サイ</t>
    </rPh>
    <rPh sb="4" eb="6">
      <t>ザンダカ</t>
    </rPh>
    <rPh sb="6" eb="7">
      <t>ツイ</t>
    </rPh>
    <rPh sb="7" eb="9">
      <t>ジギョウ</t>
    </rPh>
    <rPh sb="9" eb="11">
      <t>キボ</t>
    </rPh>
    <rPh sb="11" eb="13">
      <t>ヒリツ</t>
    </rPh>
    <rPh sb="15" eb="17">
      <t>コベツ</t>
    </rPh>
    <rPh sb="17" eb="19">
      <t>ハイスイ</t>
    </rPh>
    <rPh sb="19" eb="21">
      <t>ショリ</t>
    </rPh>
    <rPh sb="21" eb="23">
      <t>ジギョウ</t>
    </rPh>
    <rPh sb="24" eb="25">
      <t>ヨウ</t>
    </rPh>
    <rPh sb="27" eb="29">
      <t>ケイヒ</t>
    </rPh>
    <rPh sb="30" eb="32">
      <t>ブンリュウ</t>
    </rPh>
    <rPh sb="32" eb="33">
      <t>シキ</t>
    </rPh>
    <rPh sb="33" eb="37">
      <t>ゲスイドウナド</t>
    </rPh>
    <rPh sb="38" eb="39">
      <t>ヨウ</t>
    </rPh>
    <rPh sb="41" eb="43">
      <t>ケイヒ</t>
    </rPh>
    <rPh sb="46" eb="52">
      <t>チホウサイゲンザイダカ</t>
    </rPh>
    <rPh sb="53" eb="55">
      <t>イチブ</t>
    </rPh>
    <rPh sb="56" eb="58">
      <t>イッパン</t>
    </rPh>
    <rPh sb="58" eb="60">
      <t>カイケイ</t>
    </rPh>
    <rPh sb="61" eb="63">
      <t>フタン</t>
    </rPh>
    <rPh sb="70" eb="72">
      <t>ルイジ</t>
    </rPh>
    <rPh sb="72" eb="74">
      <t>ダンタイ</t>
    </rPh>
    <rPh sb="75" eb="77">
      <t>ヒカク</t>
    </rPh>
    <rPh sb="78" eb="79">
      <t>ヒク</t>
    </rPh>
    <rPh sb="88" eb="90">
      <t>ケイヒ</t>
    </rPh>
    <rPh sb="90" eb="92">
      <t>カイシュウ</t>
    </rPh>
    <rPh sb="92" eb="93">
      <t>リツ</t>
    </rPh>
    <rPh sb="95" eb="97">
      <t>ルイジ</t>
    </rPh>
    <rPh sb="97" eb="99">
      <t>ダンタイ</t>
    </rPh>
    <rPh sb="101" eb="102">
      <t>ヒク</t>
    </rPh>
    <rPh sb="103" eb="105">
      <t>スイジュン</t>
    </rPh>
    <rPh sb="112" eb="114">
      <t>シヨウ</t>
    </rPh>
    <rPh sb="114" eb="115">
      <t>リョウ</t>
    </rPh>
    <rPh sb="116" eb="118">
      <t>カイシュウ</t>
    </rPh>
    <rPh sb="121" eb="123">
      <t>ケイヒ</t>
    </rPh>
    <rPh sb="124" eb="126">
      <t>ジュウブン</t>
    </rPh>
    <rPh sb="127" eb="128">
      <t>マカナ</t>
    </rPh>
    <rPh sb="134" eb="136">
      <t>ショリ</t>
    </rPh>
    <rPh sb="136" eb="138">
      <t>クナイ</t>
    </rPh>
    <rPh sb="138" eb="140">
      <t>ジンコウ</t>
    </rPh>
    <rPh sb="141" eb="143">
      <t>ゲンショウ</t>
    </rPh>
    <rPh sb="143" eb="144">
      <t>トウ</t>
    </rPh>
    <rPh sb="145" eb="147">
      <t>エイキョウ</t>
    </rPh>
    <rPh sb="150" eb="152">
      <t>シヨウ</t>
    </rPh>
    <rPh sb="152" eb="153">
      <t>リョウ</t>
    </rPh>
    <rPh sb="153" eb="155">
      <t>シュウニュウ</t>
    </rPh>
    <rPh sb="156" eb="158">
      <t>ゲンショウ</t>
    </rPh>
    <rPh sb="159" eb="161">
      <t>ミコ</t>
    </rPh>
    <rPh sb="167" eb="169">
      <t>コンゴ</t>
    </rPh>
    <rPh sb="170" eb="173">
      <t>ケイゾクテキ</t>
    </rPh>
    <rPh sb="174" eb="176">
      <t>イジ</t>
    </rPh>
    <rPh sb="176" eb="179">
      <t>カンリヒ</t>
    </rPh>
    <rPh sb="180" eb="182">
      <t>セツゲン</t>
    </rPh>
    <rPh sb="183" eb="184">
      <t>ト</t>
    </rPh>
    <rPh sb="185" eb="186">
      <t>ク</t>
    </rPh>
    <rPh sb="187" eb="189">
      <t>ヒツヨウ</t>
    </rPh>
    <rPh sb="196" eb="198">
      <t>オスイ</t>
    </rPh>
    <rPh sb="198" eb="200">
      <t>ショリ</t>
    </rPh>
    <rPh sb="200" eb="202">
      <t>ゲンカ</t>
    </rPh>
    <rPh sb="204" eb="206">
      <t>ルイジ</t>
    </rPh>
    <rPh sb="206" eb="208">
      <t>ダンタイ</t>
    </rPh>
    <rPh sb="209" eb="211">
      <t>ヒカク</t>
    </rPh>
    <rPh sb="215" eb="216">
      <t>ドウ</t>
    </rPh>
    <rPh sb="216" eb="218">
      <t>スイジュン</t>
    </rPh>
    <rPh sb="223" eb="225">
      <t>イジ</t>
    </rPh>
    <rPh sb="225" eb="228">
      <t>カンリヒ</t>
    </rPh>
    <rPh sb="229" eb="231">
      <t>サクゲン</t>
    </rPh>
    <rPh sb="234" eb="236">
      <t>ケイエイ</t>
    </rPh>
    <rPh sb="236" eb="238">
      <t>カイゼン</t>
    </rPh>
    <rPh sb="239" eb="241">
      <t>ヒツヨウ</t>
    </rPh>
    <rPh sb="247" eb="249">
      <t>シセツ</t>
    </rPh>
    <rPh sb="249" eb="252">
      <t>リヨウリツ</t>
    </rPh>
    <rPh sb="254" eb="256">
      <t>ルイジ</t>
    </rPh>
    <rPh sb="256" eb="258">
      <t>ダンタイ</t>
    </rPh>
    <rPh sb="259" eb="261">
      <t>ヒカク</t>
    </rPh>
    <rPh sb="264" eb="265">
      <t>タカ</t>
    </rPh>
    <rPh sb="266" eb="268">
      <t>スイジュン</t>
    </rPh>
    <rPh sb="287" eb="289">
      <t>シセツ</t>
    </rPh>
    <rPh sb="290" eb="292">
      <t>リヨウ</t>
    </rPh>
    <rPh sb="292" eb="294">
      <t>ジョウキョウ</t>
    </rPh>
    <rPh sb="294" eb="295">
      <t>トウ</t>
    </rPh>
    <rPh sb="296" eb="298">
      <t>ブンセキ</t>
    </rPh>
    <rPh sb="299" eb="301">
      <t>ヒツヨウ</t>
    </rPh>
    <rPh sb="302" eb="303">
      <t>カンガ</t>
    </rPh>
    <rPh sb="310" eb="313">
      <t>スイセンカ</t>
    </rPh>
    <rPh sb="313" eb="314">
      <t>リツ</t>
    </rPh>
    <rPh sb="321" eb="322">
      <t>タッ</t>
    </rPh>
    <rPh sb="327" eb="329">
      <t>コウキョウ</t>
    </rPh>
    <rPh sb="329" eb="331">
      <t>ヨウスイ</t>
    </rPh>
    <rPh sb="331" eb="332">
      <t>イキ</t>
    </rPh>
    <rPh sb="333" eb="335">
      <t>スイシツ</t>
    </rPh>
    <rPh sb="335" eb="337">
      <t>ホゼン</t>
    </rPh>
    <phoneticPr fontId="4"/>
  </si>
  <si>
    <t>　平成17年度に供用開始し、12年が経過しているが、老朽化が進んでいないため、浄化槽の更新は未着手である。
　電気設備は老朽化が進んでいるため、修繕が増加している。</t>
    <rPh sb="1" eb="3">
      <t>ヘイセイ</t>
    </rPh>
    <rPh sb="5" eb="7">
      <t>ネンド</t>
    </rPh>
    <rPh sb="8" eb="10">
      <t>キョウヨウ</t>
    </rPh>
    <rPh sb="10" eb="12">
      <t>カイシ</t>
    </rPh>
    <rPh sb="16" eb="17">
      <t>ネン</t>
    </rPh>
    <rPh sb="18" eb="20">
      <t>ケイカ</t>
    </rPh>
    <rPh sb="26" eb="29">
      <t>ロウキュウカ</t>
    </rPh>
    <rPh sb="30" eb="31">
      <t>スス</t>
    </rPh>
    <rPh sb="39" eb="41">
      <t>ジョウカ</t>
    </rPh>
    <rPh sb="41" eb="42">
      <t>ソウ</t>
    </rPh>
    <rPh sb="43" eb="45">
      <t>コウシン</t>
    </rPh>
    <rPh sb="46" eb="49">
      <t>ミチャクシュ</t>
    </rPh>
    <rPh sb="55" eb="57">
      <t>デンキ</t>
    </rPh>
    <rPh sb="57" eb="59">
      <t>セツビ</t>
    </rPh>
    <rPh sb="72" eb="74">
      <t>シュウゼン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</si>
</sst>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9457552"/>
        <c:axId val="22945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29457552"/>
        <c:axId val="229457936"/>
      </c:lineChart>
      <c:dateAx>
        <c:axId val="229457552"/>
        <c:scaling>
          <c:orientation val="minMax"/>
        </c:scaling>
        <c:delete val="1"/>
        <c:axPos val="b"/>
        <c:numFmt formatCode="ge" sourceLinked="1"/>
        <c:majorTickMark val="none"/>
        <c:minorTickMark val="none"/>
        <c:tickLblPos val="none"/>
        <c:crossAx val="229457936"/>
        <c:crosses val="autoZero"/>
        <c:auto val="1"/>
        <c:lblOffset val="100"/>
        <c:baseTimeUnit val="years"/>
      </c:dateAx>
      <c:valAx>
        <c:axId val="22945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45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48</c:v>
                </c:pt>
                <c:pt idx="1">
                  <c:v>92</c:v>
                </c:pt>
                <c:pt idx="2">
                  <c:v>92</c:v>
                </c:pt>
                <c:pt idx="3">
                  <c:v>53.85</c:v>
                </c:pt>
                <c:pt idx="4">
                  <c:v>53.85</c:v>
                </c:pt>
              </c:numCache>
            </c:numRef>
          </c:val>
        </c:ser>
        <c:dLbls>
          <c:showLegendKey val="0"/>
          <c:showVal val="0"/>
          <c:showCatName val="0"/>
          <c:showSerName val="0"/>
          <c:showPercent val="0"/>
          <c:showBubbleSize val="0"/>
        </c:dLbls>
        <c:gapWidth val="150"/>
        <c:axId val="229869472"/>
        <c:axId val="229869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58.82</c:v>
                </c:pt>
                <c:pt idx="2">
                  <c:v>51.54</c:v>
                </c:pt>
                <c:pt idx="3">
                  <c:v>44.84</c:v>
                </c:pt>
                <c:pt idx="4">
                  <c:v>41.51</c:v>
                </c:pt>
              </c:numCache>
            </c:numRef>
          </c:val>
          <c:smooth val="0"/>
        </c:ser>
        <c:dLbls>
          <c:showLegendKey val="0"/>
          <c:showVal val="0"/>
          <c:showCatName val="0"/>
          <c:showSerName val="0"/>
          <c:showPercent val="0"/>
          <c:showBubbleSize val="0"/>
        </c:dLbls>
        <c:marker val="1"/>
        <c:smooth val="0"/>
        <c:axId val="229869472"/>
        <c:axId val="229869864"/>
      </c:lineChart>
      <c:dateAx>
        <c:axId val="229869472"/>
        <c:scaling>
          <c:orientation val="minMax"/>
        </c:scaling>
        <c:delete val="1"/>
        <c:axPos val="b"/>
        <c:numFmt formatCode="ge" sourceLinked="1"/>
        <c:majorTickMark val="none"/>
        <c:minorTickMark val="none"/>
        <c:tickLblPos val="none"/>
        <c:crossAx val="229869864"/>
        <c:crosses val="autoZero"/>
        <c:auto val="1"/>
        <c:lblOffset val="100"/>
        <c:baseTimeUnit val="years"/>
      </c:dateAx>
      <c:valAx>
        <c:axId val="22986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6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95.24</c:v>
                </c:pt>
                <c:pt idx="1">
                  <c:v>100</c:v>
                </c:pt>
                <c:pt idx="2">
                  <c:v>100</c:v>
                </c:pt>
                <c:pt idx="3">
                  <c:v>100</c:v>
                </c:pt>
                <c:pt idx="4">
                  <c:v>100</c:v>
                </c:pt>
              </c:numCache>
            </c:numRef>
          </c:val>
        </c:ser>
        <c:dLbls>
          <c:showLegendKey val="0"/>
          <c:showVal val="0"/>
          <c:showCatName val="0"/>
          <c:showSerName val="0"/>
          <c:showPercent val="0"/>
          <c:showBubbleSize val="0"/>
        </c:dLbls>
        <c:gapWidth val="150"/>
        <c:axId val="229871040"/>
        <c:axId val="229871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71.760000000000005</c:v>
                </c:pt>
                <c:pt idx="2">
                  <c:v>71.599999999999994</c:v>
                </c:pt>
                <c:pt idx="3">
                  <c:v>67.86</c:v>
                </c:pt>
                <c:pt idx="4">
                  <c:v>68.72</c:v>
                </c:pt>
              </c:numCache>
            </c:numRef>
          </c:val>
          <c:smooth val="0"/>
        </c:ser>
        <c:dLbls>
          <c:showLegendKey val="0"/>
          <c:showVal val="0"/>
          <c:showCatName val="0"/>
          <c:showSerName val="0"/>
          <c:showPercent val="0"/>
          <c:showBubbleSize val="0"/>
        </c:dLbls>
        <c:marker val="1"/>
        <c:smooth val="0"/>
        <c:axId val="229871040"/>
        <c:axId val="229871432"/>
      </c:lineChart>
      <c:dateAx>
        <c:axId val="229871040"/>
        <c:scaling>
          <c:orientation val="minMax"/>
        </c:scaling>
        <c:delete val="1"/>
        <c:axPos val="b"/>
        <c:numFmt formatCode="ge" sourceLinked="1"/>
        <c:majorTickMark val="none"/>
        <c:minorTickMark val="none"/>
        <c:tickLblPos val="none"/>
        <c:crossAx val="229871432"/>
        <c:crosses val="autoZero"/>
        <c:auto val="1"/>
        <c:lblOffset val="100"/>
        <c:baseTimeUnit val="years"/>
      </c:dateAx>
      <c:valAx>
        <c:axId val="22987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94.6</c:v>
                </c:pt>
                <c:pt idx="1">
                  <c:v>95.06</c:v>
                </c:pt>
                <c:pt idx="2">
                  <c:v>90.97</c:v>
                </c:pt>
                <c:pt idx="3">
                  <c:v>95.86</c:v>
                </c:pt>
                <c:pt idx="4">
                  <c:v>93.83</c:v>
                </c:pt>
              </c:numCache>
            </c:numRef>
          </c:val>
        </c:ser>
        <c:dLbls>
          <c:showLegendKey val="0"/>
          <c:showVal val="0"/>
          <c:showCatName val="0"/>
          <c:showSerName val="0"/>
          <c:showPercent val="0"/>
          <c:showBubbleSize val="0"/>
        </c:dLbls>
        <c:gapWidth val="150"/>
        <c:axId val="229498720"/>
        <c:axId val="2286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498720"/>
        <c:axId val="228633824"/>
      </c:lineChart>
      <c:dateAx>
        <c:axId val="229498720"/>
        <c:scaling>
          <c:orientation val="minMax"/>
        </c:scaling>
        <c:delete val="1"/>
        <c:axPos val="b"/>
        <c:numFmt formatCode="ge" sourceLinked="1"/>
        <c:majorTickMark val="none"/>
        <c:minorTickMark val="none"/>
        <c:tickLblPos val="none"/>
        <c:crossAx val="228633824"/>
        <c:crosses val="autoZero"/>
        <c:auto val="1"/>
        <c:lblOffset val="100"/>
        <c:baseTimeUnit val="years"/>
      </c:dateAx>
      <c:valAx>
        <c:axId val="22863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49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550456"/>
        <c:axId val="22955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550456"/>
        <c:axId val="229550840"/>
      </c:lineChart>
      <c:dateAx>
        <c:axId val="229550456"/>
        <c:scaling>
          <c:orientation val="minMax"/>
        </c:scaling>
        <c:delete val="1"/>
        <c:axPos val="b"/>
        <c:numFmt formatCode="ge" sourceLinked="1"/>
        <c:majorTickMark val="none"/>
        <c:minorTickMark val="none"/>
        <c:tickLblPos val="none"/>
        <c:crossAx val="229550840"/>
        <c:crosses val="autoZero"/>
        <c:auto val="1"/>
        <c:lblOffset val="100"/>
        <c:baseTimeUnit val="years"/>
      </c:dateAx>
      <c:valAx>
        <c:axId val="22955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55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599472"/>
        <c:axId val="22960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599472"/>
        <c:axId val="229601904"/>
      </c:lineChart>
      <c:dateAx>
        <c:axId val="229599472"/>
        <c:scaling>
          <c:orientation val="minMax"/>
        </c:scaling>
        <c:delete val="1"/>
        <c:axPos val="b"/>
        <c:numFmt formatCode="ge" sourceLinked="1"/>
        <c:majorTickMark val="none"/>
        <c:minorTickMark val="none"/>
        <c:tickLblPos val="none"/>
        <c:crossAx val="229601904"/>
        <c:crosses val="autoZero"/>
        <c:auto val="1"/>
        <c:lblOffset val="100"/>
        <c:baseTimeUnit val="years"/>
      </c:dateAx>
      <c:valAx>
        <c:axId val="22960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59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959552"/>
        <c:axId val="229959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959552"/>
        <c:axId val="229959944"/>
      </c:lineChart>
      <c:dateAx>
        <c:axId val="229959552"/>
        <c:scaling>
          <c:orientation val="minMax"/>
        </c:scaling>
        <c:delete val="1"/>
        <c:axPos val="b"/>
        <c:numFmt formatCode="ge" sourceLinked="1"/>
        <c:majorTickMark val="none"/>
        <c:minorTickMark val="none"/>
        <c:tickLblPos val="none"/>
        <c:crossAx val="229959944"/>
        <c:crosses val="autoZero"/>
        <c:auto val="1"/>
        <c:lblOffset val="100"/>
        <c:baseTimeUnit val="years"/>
      </c:dateAx>
      <c:valAx>
        <c:axId val="22995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9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961120"/>
        <c:axId val="22996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961120"/>
        <c:axId val="229961512"/>
      </c:lineChart>
      <c:dateAx>
        <c:axId val="229961120"/>
        <c:scaling>
          <c:orientation val="minMax"/>
        </c:scaling>
        <c:delete val="1"/>
        <c:axPos val="b"/>
        <c:numFmt formatCode="ge" sourceLinked="1"/>
        <c:majorTickMark val="none"/>
        <c:minorTickMark val="none"/>
        <c:tickLblPos val="none"/>
        <c:crossAx val="229961512"/>
        <c:crosses val="autoZero"/>
        <c:auto val="1"/>
        <c:lblOffset val="100"/>
        <c:baseTimeUnit val="years"/>
      </c:dateAx>
      <c:valAx>
        <c:axId val="22996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96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176.94</c:v>
                </c:pt>
                <c:pt idx="1">
                  <c:v>88.02</c:v>
                </c:pt>
                <c:pt idx="2">
                  <c:v>23.1</c:v>
                </c:pt>
                <c:pt idx="3">
                  <c:v>14.58</c:v>
                </c:pt>
                <c:pt idx="4">
                  <c:v>12.49</c:v>
                </c:pt>
              </c:numCache>
            </c:numRef>
          </c:val>
        </c:ser>
        <c:dLbls>
          <c:showLegendKey val="0"/>
          <c:showVal val="0"/>
          <c:showCatName val="0"/>
          <c:showSerName val="0"/>
          <c:showPercent val="0"/>
          <c:showBubbleSize val="0"/>
        </c:dLbls>
        <c:gapWidth val="150"/>
        <c:axId val="229962688"/>
        <c:axId val="22996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803.29</c:v>
                </c:pt>
                <c:pt idx="2">
                  <c:v>760.12</c:v>
                </c:pt>
                <c:pt idx="3">
                  <c:v>492.59</c:v>
                </c:pt>
                <c:pt idx="4">
                  <c:v>503.8</c:v>
                </c:pt>
              </c:numCache>
            </c:numRef>
          </c:val>
          <c:smooth val="0"/>
        </c:ser>
        <c:dLbls>
          <c:showLegendKey val="0"/>
          <c:showVal val="0"/>
          <c:showCatName val="0"/>
          <c:showSerName val="0"/>
          <c:showPercent val="0"/>
          <c:showBubbleSize val="0"/>
        </c:dLbls>
        <c:marker val="1"/>
        <c:smooth val="0"/>
        <c:axId val="229962688"/>
        <c:axId val="229963080"/>
      </c:lineChart>
      <c:dateAx>
        <c:axId val="229962688"/>
        <c:scaling>
          <c:orientation val="minMax"/>
        </c:scaling>
        <c:delete val="1"/>
        <c:axPos val="b"/>
        <c:numFmt formatCode="ge" sourceLinked="1"/>
        <c:majorTickMark val="none"/>
        <c:minorTickMark val="none"/>
        <c:tickLblPos val="none"/>
        <c:crossAx val="229963080"/>
        <c:crosses val="autoZero"/>
        <c:auto val="1"/>
        <c:lblOffset val="100"/>
        <c:baseTimeUnit val="years"/>
      </c:dateAx>
      <c:valAx>
        <c:axId val="22996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96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53.12</c:v>
                </c:pt>
                <c:pt idx="1">
                  <c:v>43.19</c:v>
                </c:pt>
                <c:pt idx="2">
                  <c:v>51.66</c:v>
                </c:pt>
                <c:pt idx="3">
                  <c:v>50.92</c:v>
                </c:pt>
                <c:pt idx="4">
                  <c:v>47.19</c:v>
                </c:pt>
              </c:numCache>
            </c:numRef>
          </c:val>
        </c:ser>
        <c:dLbls>
          <c:showLegendKey val="0"/>
          <c:showVal val="0"/>
          <c:showCatName val="0"/>
          <c:showSerName val="0"/>
          <c:showPercent val="0"/>
          <c:showBubbleSize val="0"/>
        </c:dLbls>
        <c:gapWidth val="150"/>
        <c:axId val="230076088"/>
        <c:axId val="23007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56.63</c:v>
                </c:pt>
                <c:pt idx="2">
                  <c:v>50.17</c:v>
                </c:pt>
                <c:pt idx="3">
                  <c:v>46.53</c:v>
                </c:pt>
                <c:pt idx="4">
                  <c:v>51.58</c:v>
                </c:pt>
              </c:numCache>
            </c:numRef>
          </c:val>
          <c:smooth val="0"/>
        </c:ser>
        <c:dLbls>
          <c:showLegendKey val="0"/>
          <c:showVal val="0"/>
          <c:showCatName val="0"/>
          <c:showSerName val="0"/>
          <c:showPercent val="0"/>
          <c:showBubbleSize val="0"/>
        </c:dLbls>
        <c:marker val="1"/>
        <c:smooth val="0"/>
        <c:axId val="230076088"/>
        <c:axId val="230076480"/>
      </c:lineChart>
      <c:dateAx>
        <c:axId val="230076088"/>
        <c:scaling>
          <c:orientation val="minMax"/>
        </c:scaling>
        <c:delete val="1"/>
        <c:axPos val="b"/>
        <c:numFmt formatCode="ge" sourceLinked="1"/>
        <c:majorTickMark val="none"/>
        <c:minorTickMark val="none"/>
        <c:tickLblPos val="none"/>
        <c:crossAx val="230076480"/>
        <c:crosses val="autoZero"/>
        <c:auto val="1"/>
        <c:lblOffset val="100"/>
        <c:baseTimeUnit val="years"/>
      </c:dateAx>
      <c:valAx>
        <c:axId val="2300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07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305.56</c:v>
                </c:pt>
                <c:pt idx="1">
                  <c:v>368.32</c:v>
                </c:pt>
                <c:pt idx="2">
                  <c:v>323.17</c:v>
                </c:pt>
                <c:pt idx="3">
                  <c:v>327.31</c:v>
                </c:pt>
                <c:pt idx="4">
                  <c:v>352.75</c:v>
                </c:pt>
              </c:numCache>
            </c:numRef>
          </c:val>
        </c:ser>
        <c:dLbls>
          <c:showLegendKey val="0"/>
          <c:showVal val="0"/>
          <c:showCatName val="0"/>
          <c:showSerName val="0"/>
          <c:showPercent val="0"/>
          <c:showBubbleSize val="0"/>
        </c:dLbls>
        <c:gapWidth val="150"/>
        <c:axId val="230077656"/>
        <c:axId val="23007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272.66000000000003</c:v>
                </c:pt>
                <c:pt idx="2">
                  <c:v>329.08</c:v>
                </c:pt>
                <c:pt idx="3">
                  <c:v>373.71</c:v>
                </c:pt>
                <c:pt idx="4">
                  <c:v>333.58</c:v>
                </c:pt>
              </c:numCache>
            </c:numRef>
          </c:val>
          <c:smooth val="0"/>
        </c:ser>
        <c:dLbls>
          <c:showLegendKey val="0"/>
          <c:showVal val="0"/>
          <c:showCatName val="0"/>
          <c:showSerName val="0"/>
          <c:showPercent val="0"/>
          <c:showBubbleSize val="0"/>
        </c:dLbls>
        <c:marker val="1"/>
        <c:smooth val="0"/>
        <c:axId val="230077656"/>
        <c:axId val="230078048"/>
      </c:lineChart>
      <c:dateAx>
        <c:axId val="230077656"/>
        <c:scaling>
          <c:orientation val="minMax"/>
        </c:scaling>
        <c:delete val="1"/>
        <c:axPos val="b"/>
        <c:numFmt formatCode="ge" sourceLinked="1"/>
        <c:majorTickMark val="none"/>
        <c:minorTickMark val="none"/>
        <c:tickLblPos val="none"/>
        <c:crossAx val="230078048"/>
        <c:crosses val="autoZero"/>
        <c:auto val="1"/>
        <c:lblOffset val="100"/>
        <c:baseTimeUnit val="years"/>
      </c:dateAx>
      <c:valAx>
        <c:axId val="2300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07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6" zoomScale="70" zoomScaleNormal="7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島根県　浜田市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L3</v>
      </c>
      <c r="X8" s="72"/>
      <c r="Y8" s="72"/>
      <c r="Z8" s="72"/>
      <c r="AA8" s="72"/>
      <c r="AB8" s="72"/>
      <c r="AC8" s="72"/>
      <c r="AD8" s="73" t="s">
        <v>122</v>
      </c>
      <c r="AE8" s="73"/>
      <c r="AF8" s="73"/>
      <c r="AG8" s="73"/>
      <c r="AH8" s="73"/>
      <c r="AI8" s="73"/>
      <c r="AJ8" s="73"/>
      <c r="AK8" s="4"/>
      <c r="AL8" s="67">
        <f>データ!S6</f>
        <v>56042</v>
      </c>
      <c r="AM8" s="67"/>
      <c r="AN8" s="67"/>
      <c r="AO8" s="67"/>
      <c r="AP8" s="67"/>
      <c r="AQ8" s="67"/>
      <c r="AR8" s="67"/>
      <c r="AS8" s="67"/>
      <c r="AT8" s="66">
        <f>データ!T6</f>
        <v>690.66</v>
      </c>
      <c r="AU8" s="66"/>
      <c r="AV8" s="66"/>
      <c r="AW8" s="66"/>
      <c r="AX8" s="66"/>
      <c r="AY8" s="66"/>
      <c r="AZ8" s="66"/>
      <c r="BA8" s="66"/>
      <c r="BB8" s="66">
        <f>データ!U6</f>
        <v>81.14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0.12</v>
      </c>
      <c r="Q10" s="66"/>
      <c r="R10" s="66"/>
      <c r="S10" s="66"/>
      <c r="T10" s="66"/>
      <c r="U10" s="66"/>
      <c r="V10" s="66"/>
      <c r="W10" s="66">
        <f>データ!Q6</f>
        <v>100</v>
      </c>
      <c r="X10" s="66"/>
      <c r="Y10" s="66"/>
      <c r="Z10" s="66"/>
      <c r="AA10" s="66"/>
      <c r="AB10" s="66"/>
      <c r="AC10" s="66"/>
      <c r="AD10" s="67">
        <f>データ!R6</f>
        <v>2970</v>
      </c>
      <c r="AE10" s="67"/>
      <c r="AF10" s="67"/>
      <c r="AG10" s="67"/>
      <c r="AH10" s="67"/>
      <c r="AI10" s="67"/>
      <c r="AJ10" s="67"/>
      <c r="AK10" s="2"/>
      <c r="AL10" s="67">
        <f>データ!V6</f>
        <v>65</v>
      </c>
      <c r="AM10" s="67"/>
      <c r="AN10" s="67"/>
      <c r="AO10" s="67"/>
      <c r="AP10" s="67"/>
      <c r="AQ10" s="67"/>
      <c r="AR10" s="67"/>
      <c r="AS10" s="67"/>
      <c r="AT10" s="66">
        <f>データ!W6</f>
        <v>0.01</v>
      </c>
      <c r="AU10" s="66"/>
      <c r="AV10" s="66"/>
      <c r="AW10" s="66"/>
      <c r="AX10" s="66"/>
      <c r="AY10" s="66"/>
      <c r="AZ10" s="66"/>
      <c r="BA10" s="66"/>
      <c r="BB10" s="66">
        <f>データ!X6</f>
        <v>6500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125</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322024</v>
      </c>
      <c r="D6" s="33">
        <f t="shared" si="3"/>
        <v>47</v>
      </c>
      <c r="E6" s="33">
        <f t="shared" si="3"/>
        <v>18</v>
      </c>
      <c r="F6" s="33">
        <f t="shared" si="3"/>
        <v>1</v>
      </c>
      <c r="G6" s="33">
        <f t="shared" si="3"/>
        <v>0</v>
      </c>
      <c r="H6" s="33" t="str">
        <f t="shared" si="3"/>
        <v>島根県　浜田市</v>
      </c>
      <c r="I6" s="33" t="str">
        <f t="shared" si="3"/>
        <v>法非適用</v>
      </c>
      <c r="J6" s="33" t="str">
        <f t="shared" si="3"/>
        <v>下水道事業</v>
      </c>
      <c r="K6" s="33" t="str">
        <f t="shared" si="3"/>
        <v>個別排水処理</v>
      </c>
      <c r="L6" s="33" t="str">
        <f t="shared" si="3"/>
        <v>L3</v>
      </c>
      <c r="M6" s="33">
        <f t="shared" si="3"/>
        <v>0</v>
      </c>
      <c r="N6" s="34" t="str">
        <f t="shared" si="3"/>
        <v>-</v>
      </c>
      <c r="O6" s="34" t="str">
        <f t="shared" si="3"/>
        <v>該当数値なし</v>
      </c>
      <c r="P6" s="34">
        <f t="shared" si="3"/>
        <v>0.12</v>
      </c>
      <c r="Q6" s="34">
        <f t="shared" si="3"/>
        <v>100</v>
      </c>
      <c r="R6" s="34">
        <f t="shared" si="3"/>
        <v>2970</v>
      </c>
      <c r="S6" s="34">
        <f t="shared" si="3"/>
        <v>56042</v>
      </c>
      <c r="T6" s="34">
        <f t="shared" si="3"/>
        <v>690.66</v>
      </c>
      <c r="U6" s="34">
        <f t="shared" si="3"/>
        <v>81.14</v>
      </c>
      <c r="V6" s="34">
        <f t="shared" si="3"/>
        <v>65</v>
      </c>
      <c r="W6" s="34">
        <f t="shared" si="3"/>
        <v>0.01</v>
      </c>
      <c r="X6" s="34">
        <f t="shared" si="3"/>
        <v>6500</v>
      </c>
      <c r="Y6" s="35">
        <f>IF(Y7="",NA(),Y7)</f>
        <v>94.6</v>
      </c>
      <c r="Z6" s="35">
        <f t="shared" ref="Z6:AH6" si="4">IF(Z7="",NA(),Z7)</f>
        <v>95.06</v>
      </c>
      <c r="AA6" s="35">
        <f t="shared" si="4"/>
        <v>90.97</v>
      </c>
      <c r="AB6" s="35">
        <f t="shared" si="4"/>
        <v>95.86</v>
      </c>
      <c r="AC6" s="35">
        <f t="shared" si="4"/>
        <v>93.83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176.94</v>
      </c>
      <c r="BG6" s="35">
        <f t="shared" ref="BG6:BO6" si="7">IF(BG7="",NA(),BG7)</f>
        <v>88.02</v>
      </c>
      <c r="BH6" s="35">
        <f t="shared" si="7"/>
        <v>23.1</v>
      </c>
      <c r="BI6" s="35">
        <f t="shared" si="7"/>
        <v>14.58</v>
      </c>
      <c r="BJ6" s="35">
        <f t="shared" si="7"/>
        <v>12.49</v>
      </c>
      <c r="BK6" s="35">
        <f t="shared" si="7"/>
        <v>862.78</v>
      </c>
      <c r="BL6" s="35">
        <f t="shared" si="7"/>
        <v>803.29</v>
      </c>
      <c r="BM6" s="35">
        <f t="shared" si="7"/>
        <v>760.12</v>
      </c>
      <c r="BN6" s="35">
        <f t="shared" si="7"/>
        <v>492.59</v>
      </c>
      <c r="BO6" s="35">
        <f t="shared" si="7"/>
        <v>503.8</v>
      </c>
      <c r="BP6" s="34" t="str">
        <f>IF(BP7="","",IF(BP7="-","【-】","【"&amp;SUBSTITUTE(TEXT(BP7,"#,##0.00"),"-","△")&amp;"】"))</f>
        <v>【559.52】</v>
      </c>
      <c r="BQ6" s="35">
        <f>IF(BQ7="",NA(),BQ7)</f>
        <v>53.12</v>
      </c>
      <c r="BR6" s="35">
        <f t="shared" ref="BR6:BZ6" si="8">IF(BR7="",NA(),BR7)</f>
        <v>43.19</v>
      </c>
      <c r="BS6" s="35">
        <f t="shared" si="8"/>
        <v>51.66</v>
      </c>
      <c r="BT6" s="35">
        <f t="shared" si="8"/>
        <v>50.92</v>
      </c>
      <c r="BU6" s="35">
        <f t="shared" si="8"/>
        <v>47.19</v>
      </c>
      <c r="BV6" s="35">
        <f t="shared" si="8"/>
        <v>54.55</v>
      </c>
      <c r="BW6" s="35">
        <f t="shared" si="8"/>
        <v>56.63</v>
      </c>
      <c r="BX6" s="35">
        <f t="shared" si="8"/>
        <v>50.17</v>
      </c>
      <c r="BY6" s="35">
        <f t="shared" si="8"/>
        <v>46.53</v>
      </c>
      <c r="BZ6" s="35">
        <f t="shared" si="8"/>
        <v>51.58</v>
      </c>
      <c r="CA6" s="34" t="str">
        <f>IF(CA7="","",IF(CA7="-","【-】","【"&amp;SUBSTITUTE(TEXT(CA7,"#,##0.00"),"-","△")&amp;"】"))</f>
        <v>【52.20】</v>
      </c>
      <c r="CB6" s="35">
        <f>IF(CB7="",NA(),CB7)</f>
        <v>305.56</v>
      </c>
      <c r="CC6" s="35">
        <f t="shared" ref="CC6:CK6" si="9">IF(CC7="",NA(),CC7)</f>
        <v>368.32</v>
      </c>
      <c r="CD6" s="35">
        <f t="shared" si="9"/>
        <v>323.17</v>
      </c>
      <c r="CE6" s="35">
        <f t="shared" si="9"/>
        <v>327.31</v>
      </c>
      <c r="CF6" s="35">
        <f t="shared" si="9"/>
        <v>352.75</v>
      </c>
      <c r="CG6" s="35">
        <f t="shared" si="9"/>
        <v>275.64999999999998</v>
      </c>
      <c r="CH6" s="35">
        <f t="shared" si="9"/>
        <v>272.66000000000003</v>
      </c>
      <c r="CI6" s="35">
        <f t="shared" si="9"/>
        <v>329.08</v>
      </c>
      <c r="CJ6" s="35">
        <f t="shared" si="9"/>
        <v>373.71</v>
      </c>
      <c r="CK6" s="35">
        <f t="shared" si="9"/>
        <v>333.58</v>
      </c>
      <c r="CL6" s="34" t="str">
        <f>IF(CL7="","",IF(CL7="-","【-】","【"&amp;SUBSTITUTE(TEXT(CL7,"#,##0.00"),"-","△")&amp;"】"))</f>
        <v>【295.20】</v>
      </c>
      <c r="CM6" s="35">
        <f>IF(CM7="",NA(),CM7)</f>
        <v>48</v>
      </c>
      <c r="CN6" s="35">
        <f t="shared" ref="CN6:CV6" si="10">IF(CN7="",NA(),CN7)</f>
        <v>92</v>
      </c>
      <c r="CO6" s="35">
        <f t="shared" si="10"/>
        <v>92</v>
      </c>
      <c r="CP6" s="35">
        <f t="shared" si="10"/>
        <v>53.85</v>
      </c>
      <c r="CQ6" s="35">
        <f t="shared" si="10"/>
        <v>53.85</v>
      </c>
      <c r="CR6" s="35">
        <f t="shared" si="10"/>
        <v>58.58</v>
      </c>
      <c r="CS6" s="35">
        <f t="shared" si="10"/>
        <v>58.82</v>
      </c>
      <c r="CT6" s="35">
        <f t="shared" si="10"/>
        <v>51.54</v>
      </c>
      <c r="CU6" s="35">
        <f t="shared" si="10"/>
        <v>44.84</v>
      </c>
      <c r="CV6" s="35">
        <f t="shared" si="10"/>
        <v>41.51</v>
      </c>
      <c r="CW6" s="34" t="str">
        <f>IF(CW7="","",IF(CW7="-","【-】","【"&amp;SUBSTITUTE(TEXT(CW7,"#,##0.00"),"-","△")&amp;"】"))</f>
        <v>【122.90】</v>
      </c>
      <c r="CX6" s="35">
        <f>IF(CX7="",NA(),CX7)</f>
        <v>95.24</v>
      </c>
      <c r="CY6" s="35">
        <f t="shared" ref="CY6:DG6" si="11">IF(CY7="",NA(),CY7)</f>
        <v>100</v>
      </c>
      <c r="CZ6" s="35">
        <f t="shared" si="11"/>
        <v>100</v>
      </c>
      <c r="DA6" s="35">
        <f t="shared" si="11"/>
        <v>100</v>
      </c>
      <c r="DB6" s="35">
        <f t="shared" si="11"/>
        <v>100</v>
      </c>
      <c r="DC6" s="35">
        <f t="shared" si="11"/>
        <v>72.31</v>
      </c>
      <c r="DD6" s="35">
        <f t="shared" si="11"/>
        <v>71.760000000000005</v>
      </c>
      <c r="DE6" s="35">
        <f t="shared" si="11"/>
        <v>71.599999999999994</v>
      </c>
      <c r="DF6" s="35">
        <f t="shared" si="11"/>
        <v>67.86</v>
      </c>
      <c r="DG6" s="35">
        <f t="shared" si="11"/>
        <v>68.72</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322024</v>
      </c>
      <c r="D7" s="37">
        <v>47</v>
      </c>
      <c r="E7" s="37">
        <v>18</v>
      </c>
      <c r="F7" s="37">
        <v>1</v>
      </c>
      <c r="G7" s="37">
        <v>0</v>
      </c>
      <c r="H7" s="37" t="s">
        <v>110</v>
      </c>
      <c r="I7" s="37" t="s">
        <v>111</v>
      </c>
      <c r="J7" s="37" t="s">
        <v>112</v>
      </c>
      <c r="K7" s="37" t="s">
        <v>113</v>
      </c>
      <c r="L7" s="37" t="s">
        <v>114</v>
      </c>
      <c r="M7" s="37"/>
      <c r="N7" s="38" t="s">
        <v>115</v>
      </c>
      <c r="O7" s="38" t="s">
        <v>116</v>
      </c>
      <c r="P7" s="38">
        <v>0.12</v>
      </c>
      <c r="Q7" s="38">
        <v>100</v>
      </c>
      <c r="R7" s="38">
        <v>2970</v>
      </c>
      <c r="S7" s="38">
        <v>56042</v>
      </c>
      <c r="T7" s="38">
        <v>690.66</v>
      </c>
      <c r="U7" s="38">
        <v>81.14</v>
      </c>
      <c r="V7" s="38">
        <v>65</v>
      </c>
      <c r="W7" s="38">
        <v>0.01</v>
      </c>
      <c r="X7" s="38">
        <v>6500</v>
      </c>
      <c r="Y7" s="38">
        <v>94.6</v>
      </c>
      <c r="Z7" s="38">
        <v>95.06</v>
      </c>
      <c r="AA7" s="38">
        <v>90.97</v>
      </c>
      <c r="AB7" s="38">
        <v>95.86</v>
      </c>
      <c r="AC7" s="38">
        <v>93.83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176.94</v>
      </c>
      <c r="BG7" s="38">
        <v>88.02</v>
      </c>
      <c r="BH7" s="38">
        <v>23.1</v>
      </c>
      <c r="BI7" s="38">
        <v>14.58</v>
      </c>
      <c r="BJ7" s="38">
        <v>12.49</v>
      </c>
      <c r="BK7" s="38">
        <v>862.78</v>
      </c>
      <c r="BL7" s="38">
        <v>803.29</v>
      </c>
      <c r="BM7" s="38">
        <v>760.12</v>
      </c>
      <c r="BN7" s="38">
        <v>492.59</v>
      </c>
      <c r="BO7" s="38">
        <v>503.8</v>
      </c>
      <c r="BP7" s="38">
        <v>559.52</v>
      </c>
      <c r="BQ7" s="38">
        <v>53.12</v>
      </c>
      <c r="BR7" s="38">
        <v>43.19</v>
      </c>
      <c r="BS7" s="38">
        <v>51.66</v>
      </c>
      <c r="BT7" s="38">
        <v>50.92</v>
      </c>
      <c r="BU7" s="38">
        <v>47.19</v>
      </c>
      <c r="BV7" s="38">
        <v>54.55</v>
      </c>
      <c r="BW7" s="38">
        <v>56.63</v>
      </c>
      <c r="BX7" s="38">
        <v>50.17</v>
      </c>
      <c r="BY7" s="38">
        <v>46.53</v>
      </c>
      <c r="BZ7" s="38">
        <v>51.58</v>
      </c>
      <c r="CA7" s="38">
        <v>52.2</v>
      </c>
      <c r="CB7" s="38">
        <v>305.56</v>
      </c>
      <c r="CC7" s="38">
        <v>368.32</v>
      </c>
      <c r="CD7" s="38">
        <v>323.17</v>
      </c>
      <c r="CE7" s="38">
        <v>327.31</v>
      </c>
      <c r="CF7" s="38">
        <v>352.75</v>
      </c>
      <c r="CG7" s="38">
        <v>275.64999999999998</v>
      </c>
      <c r="CH7" s="38">
        <v>272.66000000000003</v>
      </c>
      <c r="CI7" s="38">
        <v>329.08</v>
      </c>
      <c r="CJ7" s="38">
        <v>373.71</v>
      </c>
      <c r="CK7" s="38">
        <v>333.58</v>
      </c>
      <c r="CL7" s="38">
        <v>295.2</v>
      </c>
      <c r="CM7" s="38">
        <v>48</v>
      </c>
      <c r="CN7" s="38">
        <v>92</v>
      </c>
      <c r="CO7" s="38">
        <v>92</v>
      </c>
      <c r="CP7" s="38">
        <v>53.85</v>
      </c>
      <c r="CQ7" s="38">
        <v>53.85</v>
      </c>
      <c r="CR7" s="38">
        <v>58.58</v>
      </c>
      <c r="CS7" s="38">
        <v>58.82</v>
      </c>
      <c r="CT7" s="38">
        <v>51.54</v>
      </c>
      <c r="CU7" s="38">
        <v>44.84</v>
      </c>
      <c r="CV7" s="38">
        <v>41.51</v>
      </c>
      <c r="CW7" s="38">
        <v>122.9</v>
      </c>
      <c r="CX7" s="38">
        <v>95.24</v>
      </c>
      <c r="CY7" s="38">
        <v>100</v>
      </c>
      <c r="CZ7" s="38">
        <v>100</v>
      </c>
      <c r="DA7" s="38">
        <v>100</v>
      </c>
      <c r="DB7" s="38">
        <v>100</v>
      </c>
      <c r="DC7" s="38">
        <v>72.31</v>
      </c>
      <c r="DD7" s="38">
        <v>71.760000000000005</v>
      </c>
      <c r="DE7" s="38">
        <v>71.599999999999994</v>
      </c>
      <c r="DF7" s="38">
        <v>67.86</v>
      </c>
      <c r="DG7" s="38">
        <v>68.72</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久保田 翼</cp:lastModifiedBy>
  <cp:lastPrinted>2018-02-20T07:17:06Z</cp:lastPrinted>
  <dcterms:created xsi:type="dcterms:W3CDTF">2017-12-25T02:43:54Z</dcterms:created>
  <dcterms:modified xsi:type="dcterms:W3CDTF">2018-02-20T07:17:07Z</dcterms:modified>
  <cp:category/>
</cp:coreProperties>
</file>