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9年度\G01各課提出\財政課\経営比較分析表H30.1\H30.2打ち返しによる修正分\"/>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L10" i="4"/>
  <c r="AD10" i="4"/>
  <c r="I10" i="4"/>
  <c r="B10" i="4"/>
  <c r="AL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<sst xmlns="http://schemas.openxmlformats.org/spreadsheetml/2006/main" count="240" uniqueCount="126">
  <si>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</si>
  <si>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</si>
  <si>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</si>
  <si>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</si>
  <si>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</si>
  <si>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</si>
  <si>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</si>
  <si>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</si>
  <si>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</si>
  <si>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</si>
  <si>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</si>
  <si>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</si>
  <si>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</si>
  <si>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</si>
  <si>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</si>
  <si>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</si>
  <si>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</si>
  <si>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</si>
  <si>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</si>
  <si>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</si>
  <si>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</si>
  <si>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</si>
  <si>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</si>
  <si>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</si>
  <si>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</si>
  <si>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</si>
  <si>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</si>
  <si>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</si>
  <si>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</si>
  <si>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</si>
  <si>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</si>
  <si>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</si>
  <si>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</si>
  <si>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</si>
  <si>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</si>
  <si>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</si>
  <si>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</si>
  <si>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</si>
  <si>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</si>
  <si>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</si>
  <si>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</si>
  <si>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</si>
  <si>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</si>
  <si>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</si>
  <si>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</si>
  <si>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</si>
  <si>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</si>
  <si>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</si>
  <si>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</si>
  <si>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</si>
  <si>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</si>
  <si>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</si>
  <si>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</si>
  <si>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</si>
  <si>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</si>
  <si>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</si>
  <si>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</si>
  <si>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</si>
  <si>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</si>
  <si>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</si>
  <si>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</si>
  <si>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</si>
  <si>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</si>
  <si>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</si>
  <si>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</si>
  <si>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</si>
  <si>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</si>
  <si>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</si>
  <si>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</si>
  <si>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</si>
  <si>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</si>
  <si>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</si>
  <si>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</si>
  <si>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</si>
  <si>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</si>
  <si>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</si>
  <si>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</si>
  <si>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</si>
  <si>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</si>
  <si>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</si>
  <si>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</si>
  <si>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</si>
  <si>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</si>
  <si>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</si>
  <si>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</si>
  <si>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</si>
  <si>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</si>
  <si>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</si>
  <si>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</si>
  <si>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</si>
  <si>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</si>
  <si>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</si>
  <si>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</si>
  <si>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</si>
  <si>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</si>
  <si>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</si>
  <si>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</si>
  <si>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</si>
  <si>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</si>
  <si>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</si>
  <si>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</si>
  <si>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</si>
  <si>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</si>
  <si>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</si>
  <si>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</si>
  <si>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</si>
  <si>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</si>
  <si>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</si>
  <si>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</si>
  <si>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</si>
  <si>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</si>
  <si>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</si>
  <si>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下水道事業</t>
  </si>
  <si>
    <t>漁業集落排水</t>
  </si>
  <si>
    <t>H1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</si>
  <si>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</si>
  <si>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</si>
  <si>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</si>
  <si>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</si>
  <si>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</si>
  <si>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</si>
  <si>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</si>
  <si>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</si>
  <si>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xml:space="preserve">　施設の維持管理費は全て使用料収入で賄うことを経営方針の基本に据えた事業運営を今後も継続していく。
　当年度は世帯数の減少に伴う使用料収入の減少が現れていること、また、今後必要となる更新投資を見据え、引き続き経費削減に取り組むなど、健全経営に向け努力する必要がある。
</t>
    </r>
    <r>
      <rPr>
        <sz val="11"/>
        <rFont val="ＭＳ ゴシック"/>
        <family val="3"/>
        <charset val="128"/>
      </rPr>
      <t>　中長期的には、3か所ある終末処理場の統廃合を進め、持続可能な事業運営に努めていく。</t>
    </r>
    <rPh sb="1" eb="3">
      <t>シセツ</t>
    </rPh>
    <rPh sb="4" eb="6">
      <t>イジ</t>
    </rPh>
    <rPh sb="6" eb="9">
      <t>カンリヒ</t>
    </rPh>
    <rPh sb="10" eb="11">
      <t>スベ</t>
    </rPh>
    <rPh sb="12" eb="15">
      <t>シヨウリョウ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コンゴ</t>
    </rPh>
    <rPh sb="42" eb="44">
      <t>ケイゾク</t>
    </rPh>
    <rPh sb="51" eb="52">
      <t>トウ</t>
    </rPh>
    <rPh sb="52" eb="54">
      <t>ネンド</t>
    </rPh>
    <rPh sb="55" eb="58">
      <t>セタイスウ</t>
    </rPh>
    <rPh sb="59" eb="61">
      <t>ゲンショウ</t>
    </rPh>
    <rPh sb="62" eb="63">
      <t>トモナ</t>
    </rPh>
    <rPh sb="64" eb="67">
      <t>シヨウリョウ</t>
    </rPh>
    <rPh sb="67" eb="69">
      <t>シュウニュウ</t>
    </rPh>
    <rPh sb="70" eb="72">
      <t>ゲンショウ</t>
    </rPh>
    <rPh sb="73" eb="74">
      <t>アラワ</t>
    </rPh>
    <rPh sb="86" eb="88">
      <t>ヒツヨウ</t>
    </rPh>
    <rPh sb="91" eb="93">
      <t>コウシン</t>
    </rPh>
    <rPh sb="93" eb="95">
      <t>トウシ</t>
    </rPh>
    <rPh sb="96" eb="98">
      <t>ミス</t>
    </rPh>
    <rPh sb="100" eb="101">
      <t>ヒ</t>
    </rPh>
    <rPh sb="102" eb="103">
      <t>ツヅ</t>
    </rPh>
    <rPh sb="104" eb="106">
      <t>ケイヒ</t>
    </rPh>
    <rPh sb="106" eb="108">
      <t>サクゲン</t>
    </rPh>
    <rPh sb="109" eb="110">
      <t>ト</t>
    </rPh>
    <rPh sb="111" eb="112">
      <t>ク</t>
    </rPh>
    <rPh sb="116" eb="118">
      <t>ケンゼン</t>
    </rPh>
    <rPh sb="118" eb="120">
      <t>ケイエイ</t>
    </rPh>
    <rPh sb="121" eb="122">
      <t>ム</t>
    </rPh>
    <rPh sb="123" eb="125">
      <t>ドリョク</t>
    </rPh>
    <rPh sb="127" eb="129">
      <t>ヒツヨウ</t>
    </rPh>
    <rPh sb="135" eb="139">
      <t>チュウチョウキテキ</t>
    </rPh>
    <rPh sb="144" eb="145">
      <t>ショ</t>
    </rPh>
    <rPh sb="147" eb="149">
      <t>シュウマツ</t>
    </rPh>
    <rPh sb="149" eb="152">
      <t>ショリジョウ</t>
    </rPh>
    <rPh sb="153" eb="156">
      <t>トウハイゴウ</t>
    </rPh>
    <rPh sb="157" eb="158">
      <t>スス</t>
    </rPh>
    <rPh sb="160" eb="162">
      <t>ジゾク</t>
    </rPh>
    <rPh sb="162" eb="164">
      <t>カノウ</t>
    </rPh>
    <rPh sb="165" eb="167">
      <t>ジギョウ</t>
    </rPh>
    <rPh sb="167" eb="169">
      <t>ウンエイ</t>
    </rPh>
    <rPh sb="170" eb="171">
      <t>ツト</t>
    </rPh>
    <phoneticPr fontId="4"/>
  </si>
  <si>
    <t>　収益的収支比率は、過去4事業年度を含め99％以上を継続しており、経営の健全性は概ね良好といえる。しかし、総収入の大半を一般会計からの繰入金に依存しているため、更なる経費削減等による繰入金の縮減を図る必要がある。また、今後の更新投資等に充てる財源の確保がないことが継続課題である。
　企業債残高対事業規模比率は、使用料収入の減少もあり、経年で比較して初めて100％を超えた。この要因の一つとして、分流式下水道に要する経費として地方債現在高の一部を一般会計が負担しているが、その負担率が低下したためである。ただし、類似団体と比較してまだ低くなっている。
　経費回収率は、95％近くまで上昇したが、今後は世帯数の減少に伴う使用料収入の減少が現実となってきているため、今後も継続的に維持管理費の節減に取り組む必要性がある。
　汚水処理原価は、前年度と比較し減少し、類似団体と比較しても低いが、維持管理費の節減により、更なる逓減が可能と見込まれる。
　施設利用率は、類似団体と比較して高い水準であるが、5割超であることから、中長期的には終末処理場の統廃合等を検討する時期にある。
　水洗化率は、類似団体と比較して高く、概ね良好といえる。安定的な使用料収入の確保や水質保全の観点から、さらなる水洗化率の向上と、同指標の推移を注視する必要がある。</t>
    <rPh sb="1" eb="3">
      <t>シュウエキ</t>
    </rPh>
    <rPh sb="3" eb="4">
      <t>テキ</t>
    </rPh>
    <rPh sb="4" eb="6">
      <t>シュウシ</t>
    </rPh>
    <rPh sb="6" eb="8">
      <t>ヒリツ</t>
    </rPh>
    <rPh sb="10" eb="12">
      <t>カコ</t>
    </rPh>
    <rPh sb="13" eb="15">
      <t>ジギョウ</t>
    </rPh>
    <rPh sb="15" eb="17">
      <t>ネンド</t>
    </rPh>
    <rPh sb="18" eb="19">
      <t>フク</t>
    </rPh>
    <rPh sb="23" eb="25">
      <t>イジョウ</t>
    </rPh>
    <rPh sb="26" eb="28">
      <t>ケイゾク</t>
    </rPh>
    <rPh sb="33" eb="35">
      <t>ケイエイ</t>
    </rPh>
    <rPh sb="36" eb="39">
      <t>ケンゼンセイ</t>
    </rPh>
    <rPh sb="40" eb="41">
      <t>オオム</t>
    </rPh>
    <rPh sb="42" eb="44">
      <t>リョウコウ</t>
    </rPh>
    <rPh sb="53" eb="56">
      <t>ソウシュウニュウ</t>
    </rPh>
    <rPh sb="57" eb="59">
      <t>タイハン</t>
    </rPh>
    <rPh sb="60" eb="64">
      <t>イッパンカイケイ</t>
    </rPh>
    <rPh sb="67" eb="69">
      <t>クリイレ</t>
    </rPh>
    <rPh sb="69" eb="70">
      <t>キン</t>
    </rPh>
    <rPh sb="71" eb="73">
      <t>イゾン</t>
    </rPh>
    <rPh sb="80" eb="81">
      <t>サラ</t>
    </rPh>
    <rPh sb="83" eb="85">
      <t>ケイヒ</t>
    </rPh>
    <rPh sb="85" eb="87">
      <t>サクゲン</t>
    </rPh>
    <rPh sb="87" eb="88">
      <t>トウ</t>
    </rPh>
    <rPh sb="91" eb="93">
      <t>クリイレ</t>
    </rPh>
    <rPh sb="93" eb="94">
      <t>キン</t>
    </rPh>
    <rPh sb="95" eb="97">
      <t>シュクゲン</t>
    </rPh>
    <rPh sb="98" eb="99">
      <t>ハカ</t>
    </rPh>
    <rPh sb="100" eb="102">
      <t>ヒツヨウ</t>
    </rPh>
    <rPh sb="109" eb="111">
      <t>コンゴ</t>
    </rPh>
    <rPh sb="112" eb="114">
      <t>コウシン</t>
    </rPh>
    <rPh sb="114" eb="116">
      <t>トウシ</t>
    </rPh>
    <rPh sb="116" eb="117">
      <t>トウ</t>
    </rPh>
    <rPh sb="118" eb="119">
      <t>ア</t>
    </rPh>
    <rPh sb="121" eb="123">
      <t>ザイゲン</t>
    </rPh>
    <rPh sb="124" eb="126">
      <t>カクホ</t>
    </rPh>
    <rPh sb="132" eb="134">
      <t>ケイゾク</t>
    </rPh>
    <rPh sb="134" eb="136">
      <t>カダイ</t>
    </rPh>
    <rPh sb="142" eb="144">
      <t>キギョウ</t>
    </rPh>
    <rPh sb="144" eb="145">
      <t>サイ</t>
    </rPh>
    <rPh sb="145" eb="147">
      <t>ザンダカ</t>
    </rPh>
    <rPh sb="156" eb="158">
      <t>シヨウ</t>
    </rPh>
    <rPh sb="158" eb="159">
      <t>リョウ</t>
    </rPh>
    <rPh sb="159" eb="161">
      <t>シュウニュウ</t>
    </rPh>
    <rPh sb="162" eb="164">
      <t>ゲンショウ</t>
    </rPh>
    <rPh sb="168" eb="170">
      <t>ケイネン</t>
    </rPh>
    <rPh sb="171" eb="173">
      <t>ヒカク</t>
    </rPh>
    <rPh sb="175" eb="176">
      <t>ハジ</t>
    </rPh>
    <rPh sb="183" eb="184">
      <t>コ</t>
    </rPh>
    <rPh sb="189" eb="191">
      <t>ヨウイン</t>
    </rPh>
    <rPh sb="192" eb="193">
      <t>ヒト</t>
    </rPh>
    <rPh sb="198" eb="200">
      <t>ブンリュウ</t>
    </rPh>
    <rPh sb="200" eb="201">
      <t>シキ</t>
    </rPh>
    <rPh sb="201" eb="204">
      <t>ゲスイドウ</t>
    </rPh>
    <rPh sb="205" eb="206">
      <t>ヨウ</t>
    </rPh>
    <rPh sb="208" eb="210">
      <t>ケイヒ</t>
    </rPh>
    <rPh sb="213" eb="216">
      <t>チホウサイ</t>
    </rPh>
    <rPh sb="216" eb="218">
      <t>ゲンザイ</t>
    </rPh>
    <rPh sb="218" eb="219">
      <t>タカ</t>
    </rPh>
    <rPh sb="220" eb="222">
      <t>イチブ</t>
    </rPh>
    <rPh sb="223" eb="225">
      <t>イッパン</t>
    </rPh>
    <rPh sb="225" eb="227">
      <t>カイケイ</t>
    </rPh>
    <rPh sb="228" eb="230">
      <t>フタン</t>
    </rPh>
    <rPh sb="238" eb="240">
      <t>フタン</t>
    </rPh>
    <rPh sb="240" eb="241">
      <t>リツ</t>
    </rPh>
    <rPh sb="242" eb="244">
      <t>テイカ</t>
    </rPh>
    <rPh sb="256" eb="258">
      <t>ルイジ</t>
    </rPh>
    <rPh sb="258" eb="260">
      <t>ダンタイ</t>
    </rPh>
    <rPh sb="261" eb="263">
      <t>ヒカク</t>
    </rPh>
    <rPh sb="267" eb="268">
      <t>ヒク</t>
    </rPh>
    <rPh sb="277" eb="279">
      <t>ケイヒ</t>
    </rPh>
    <rPh sb="279" eb="281">
      <t>カイシュウ</t>
    </rPh>
    <rPh sb="281" eb="282">
      <t>リツ</t>
    </rPh>
    <rPh sb="287" eb="288">
      <t>チカ</t>
    </rPh>
    <rPh sb="291" eb="293">
      <t>ジョウショウ</t>
    </rPh>
    <rPh sb="297" eb="299">
      <t>コンゴ</t>
    </rPh>
    <rPh sb="300" eb="303">
      <t>セタイスウ</t>
    </rPh>
    <rPh sb="304" eb="306">
      <t>ゲンショウ</t>
    </rPh>
    <rPh sb="307" eb="308">
      <t>トモナ</t>
    </rPh>
    <rPh sb="309" eb="311">
      <t>シヨウ</t>
    </rPh>
    <rPh sb="311" eb="312">
      <t>リョウ</t>
    </rPh>
    <rPh sb="312" eb="314">
      <t>シュウニュウ</t>
    </rPh>
    <rPh sb="315" eb="317">
      <t>ゲンショウ</t>
    </rPh>
    <rPh sb="318" eb="320">
      <t>ゲンジツ</t>
    </rPh>
    <rPh sb="331" eb="333">
      <t>コンゴ</t>
    </rPh>
    <rPh sb="334" eb="337">
      <t>ケイゾクテキ</t>
    </rPh>
    <rPh sb="338" eb="340">
      <t>イジ</t>
    </rPh>
    <rPh sb="340" eb="342">
      <t>カンリ</t>
    </rPh>
    <rPh sb="342" eb="343">
      <t>ヒ</t>
    </rPh>
    <rPh sb="344" eb="346">
      <t>セツゲン</t>
    </rPh>
    <rPh sb="347" eb="348">
      <t>ト</t>
    </rPh>
    <rPh sb="349" eb="350">
      <t>ク</t>
    </rPh>
    <rPh sb="351" eb="353">
      <t>ヒツヨウ</t>
    </rPh>
    <rPh sb="353" eb="354">
      <t>セイ</t>
    </rPh>
    <rPh sb="360" eb="362">
      <t>オスイ</t>
    </rPh>
    <rPh sb="362" eb="364">
      <t>ショリ</t>
    </rPh>
    <rPh sb="364" eb="366">
      <t>ゲンカ</t>
    </rPh>
    <rPh sb="368" eb="371">
      <t>ゼンネンド</t>
    </rPh>
    <rPh sb="372" eb="374">
      <t>ヒカク</t>
    </rPh>
    <rPh sb="375" eb="377">
      <t>ゲンショウ</t>
    </rPh>
    <rPh sb="379" eb="381">
      <t>ルイジ</t>
    </rPh>
    <rPh sb="381" eb="383">
      <t>ダンタイ</t>
    </rPh>
    <rPh sb="384" eb="386">
      <t>ヒカク</t>
    </rPh>
    <rPh sb="389" eb="390">
      <t>ヒク</t>
    </rPh>
    <rPh sb="393" eb="395">
      <t>イジ</t>
    </rPh>
    <rPh sb="395" eb="398">
      <t>カンリヒ</t>
    </rPh>
    <rPh sb="399" eb="401">
      <t>セツゲン</t>
    </rPh>
    <rPh sb="405" eb="406">
      <t>サラ</t>
    </rPh>
    <rPh sb="408" eb="410">
      <t>テイゲン</t>
    </rPh>
    <rPh sb="411" eb="413">
      <t>カノウ</t>
    </rPh>
    <rPh sb="414" eb="416">
      <t>ミコ</t>
    </rPh>
    <rPh sb="422" eb="424">
      <t>シセツ</t>
    </rPh>
    <rPh sb="424" eb="427">
      <t>リヨウリツ</t>
    </rPh>
    <rPh sb="429" eb="431">
      <t>ルイジ</t>
    </rPh>
    <rPh sb="431" eb="433">
      <t>ダンタイ</t>
    </rPh>
    <rPh sb="434" eb="436">
      <t>ヒカク</t>
    </rPh>
    <rPh sb="438" eb="439">
      <t>タカ</t>
    </rPh>
    <rPh sb="440" eb="442">
      <t>スイジュン</t>
    </rPh>
    <rPh sb="448" eb="449">
      <t>ワリ</t>
    </rPh>
    <rPh sb="449" eb="450">
      <t>チョウ</t>
    </rPh>
    <rPh sb="458" eb="462">
      <t>チュウチョウキテキ</t>
    </rPh>
    <rPh sb="464" eb="466">
      <t>シュウマツ</t>
    </rPh>
    <rPh sb="466" eb="469">
      <t>ショリジョウ</t>
    </rPh>
    <rPh sb="470" eb="473">
      <t>トウハイゴウ</t>
    </rPh>
    <rPh sb="473" eb="474">
      <t>トウ</t>
    </rPh>
    <rPh sb="475" eb="477">
      <t>ケントウ</t>
    </rPh>
    <rPh sb="479" eb="481">
      <t>ジキ</t>
    </rPh>
    <rPh sb="487" eb="490">
      <t>スイセンカ</t>
    </rPh>
    <rPh sb="490" eb="491">
      <t>リツ</t>
    </rPh>
    <rPh sb="493" eb="495">
      <t>ルイジ</t>
    </rPh>
    <rPh sb="495" eb="497">
      <t>ダンタイ</t>
    </rPh>
    <rPh sb="498" eb="500">
      <t>ヒカク</t>
    </rPh>
    <rPh sb="502" eb="503">
      <t>タカ</t>
    </rPh>
    <rPh sb="505" eb="506">
      <t>オオム</t>
    </rPh>
    <rPh sb="507" eb="509">
      <t>リョウコウ</t>
    </rPh>
    <rPh sb="514" eb="517">
      <t>アンテイテキ</t>
    </rPh>
    <rPh sb="518" eb="520">
      <t>シヨウ</t>
    </rPh>
    <rPh sb="520" eb="521">
      <t>リョウ</t>
    </rPh>
    <rPh sb="521" eb="523">
      <t>シュウニュウ</t>
    </rPh>
    <rPh sb="524" eb="526">
      <t>カクホ</t>
    </rPh>
    <rPh sb="527" eb="529">
      <t>スイシツ</t>
    </rPh>
    <rPh sb="529" eb="531">
      <t>ホゼン</t>
    </rPh>
    <rPh sb="532" eb="534">
      <t>カンテン</t>
    </rPh>
    <rPh sb="541" eb="544">
      <t>スイセンカ</t>
    </rPh>
    <rPh sb="544" eb="545">
      <t>リツ</t>
    </rPh>
    <rPh sb="546" eb="548">
      <t>コウジョウ</t>
    </rPh>
    <rPh sb="550" eb="551">
      <t>ドウ</t>
    </rPh>
    <rPh sb="551" eb="553">
      <t>シヒョウ</t>
    </rPh>
    <rPh sb="554" eb="556">
      <t>スイイ</t>
    </rPh>
    <rPh sb="557" eb="559">
      <t>チュウシ</t>
    </rPh>
    <rPh sb="561" eb="563">
      <t>ヒツヨウ</t>
    </rPh>
    <phoneticPr fontId="4"/>
  </si>
  <si>
    <t>　昭和61年8月の供用開始から30年以上経過するが、管渠の老朽化が進んでいないため、更新等の老朽化対策には着手していない。</t>
    <rPh sb="1" eb="3">
      <t>ショウワ</t>
    </rPh>
    <rPh sb="5" eb="6">
      <t>ネン</t>
    </rPh>
    <rPh sb="7" eb="8">
      <t>ガツ</t>
    </rPh>
    <rPh sb="9" eb="11">
      <t>キョウヨウ</t>
    </rPh>
    <rPh sb="11" eb="13">
      <t>カイシ</t>
    </rPh>
    <rPh sb="17" eb="18">
      <t>ネン</t>
    </rPh>
    <rPh sb="18" eb="20">
      <t>イジョウ</t>
    </rPh>
    <rPh sb="20" eb="22">
      <t>ケイカ</t>
    </rPh>
    <rPh sb="26" eb="27">
      <t>カン</t>
    </rPh>
    <rPh sb="27" eb="28">
      <t>ミゾ</t>
    </rPh>
    <rPh sb="29" eb="32">
      <t>ロウキュウカ</t>
    </rPh>
    <rPh sb="33" eb="34">
      <t>スス</t>
    </rPh>
    <rPh sb="42" eb="45">
      <t>コウシントウ</t>
    </rPh>
    <rPh sb="46" eb="49">
      <t>ロウキュウカ</t>
    </rPh>
    <rPh sb="49" eb="51">
      <t>タイサク</t>
    </rPh>
    <rPh sb="53" eb="55">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</si>
</sst>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382984"/>
        <c:axId val="20735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0.12</c:v>
                </c:pt>
              </c:numCache>
            </c:numRef>
          </c:val>
          <c:smooth val="0"/>
        </c:ser>
        <c:dLbls>
          <c:showLegendKey val="0"/>
          <c:showVal val="0"/>
          <c:showCatName val="0"/>
          <c:showSerName val="0"/>
          <c:showPercent val="0"/>
          <c:showBubbleSize val="0"/>
        </c:dLbls>
        <c:marker val="1"/>
        <c:smooth val="0"/>
        <c:axId val="206382984"/>
        <c:axId val="207353392"/>
      </c:lineChart>
      <c:dateAx>
        <c:axId val="206382984"/>
        <c:scaling>
          <c:orientation val="minMax"/>
        </c:scaling>
        <c:delete val="1"/>
        <c:axPos val="b"/>
        <c:numFmt formatCode="ge" sourceLinked="1"/>
        <c:majorTickMark val="none"/>
        <c:minorTickMark val="none"/>
        <c:tickLblPos val="none"/>
        <c:crossAx val="207353392"/>
        <c:crosses val="autoZero"/>
        <c:auto val="1"/>
        <c:lblOffset val="100"/>
        <c:baseTimeUnit val="years"/>
      </c:dateAx>
      <c:valAx>
        <c:axId val="2073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37.4</c:v>
                </c:pt>
                <c:pt idx="1">
                  <c:v>53.85</c:v>
                </c:pt>
                <c:pt idx="2">
                  <c:v>59.15</c:v>
                </c:pt>
                <c:pt idx="3">
                  <c:v>64.19</c:v>
                </c:pt>
                <c:pt idx="4">
                  <c:v>53.32</c:v>
                </c:pt>
              </c:numCache>
            </c:numRef>
          </c:val>
        </c:ser>
        <c:dLbls>
          <c:showLegendKey val="0"/>
          <c:showVal val="0"/>
          <c:showCatName val="0"/>
          <c:showSerName val="0"/>
          <c:showPercent val="0"/>
          <c:showBubbleSize val="0"/>
        </c:dLbls>
        <c:gapWidth val="150"/>
        <c:axId val="208147200"/>
        <c:axId val="20814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39.9</c:v>
                </c:pt>
              </c:numCache>
            </c:numRef>
          </c:val>
          <c:smooth val="0"/>
        </c:ser>
        <c:dLbls>
          <c:showLegendKey val="0"/>
          <c:showVal val="0"/>
          <c:showCatName val="0"/>
          <c:showSerName val="0"/>
          <c:showPercent val="0"/>
          <c:showBubbleSize val="0"/>
        </c:dLbls>
        <c:marker val="1"/>
        <c:smooth val="0"/>
        <c:axId val="208147200"/>
        <c:axId val="208147592"/>
      </c:lineChart>
      <c:dateAx>
        <c:axId val="208147200"/>
        <c:scaling>
          <c:orientation val="minMax"/>
        </c:scaling>
        <c:delete val="1"/>
        <c:axPos val="b"/>
        <c:numFmt formatCode="ge" sourceLinked="1"/>
        <c:majorTickMark val="none"/>
        <c:minorTickMark val="none"/>
        <c:tickLblPos val="none"/>
        <c:crossAx val="208147592"/>
        <c:crosses val="autoZero"/>
        <c:auto val="1"/>
        <c:lblOffset val="100"/>
        <c:baseTimeUnit val="years"/>
      </c:dateAx>
      <c:valAx>
        <c:axId val="20814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94.72</c:v>
                </c:pt>
                <c:pt idx="1">
                  <c:v>94.27</c:v>
                </c:pt>
                <c:pt idx="2">
                  <c:v>92.69</c:v>
                </c:pt>
                <c:pt idx="3">
                  <c:v>94.54</c:v>
                </c:pt>
                <c:pt idx="4">
                  <c:v>95.72</c:v>
                </c:pt>
              </c:numCache>
            </c:numRef>
          </c:val>
        </c:ser>
        <c:dLbls>
          <c:showLegendKey val="0"/>
          <c:showVal val="0"/>
          <c:showCatName val="0"/>
          <c:showSerName val="0"/>
          <c:showPercent val="0"/>
          <c:showBubbleSize val="0"/>
        </c:dLbls>
        <c:gapWidth val="150"/>
        <c:axId val="208195024"/>
        <c:axId val="20819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85.72</c:v>
                </c:pt>
              </c:numCache>
            </c:numRef>
          </c:val>
          <c:smooth val="0"/>
        </c:ser>
        <c:dLbls>
          <c:showLegendKey val="0"/>
          <c:showVal val="0"/>
          <c:showCatName val="0"/>
          <c:showSerName val="0"/>
          <c:showPercent val="0"/>
          <c:showBubbleSize val="0"/>
        </c:dLbls>
        <c:marker val="1"/>
        <c:smooth val="0"/>
        <c:axId val="208195024"/>
        <c:axId val="208195416"/>
      </c:lineChart>
      <c:dateAx>
        <c:axId val="208195024"/>
        <c:scaling>
          <c:orientation val="minMax"/>
        </c:scaling>
        <c:delete val="1"/>
        <c:axPos val="b"/>
        <c:numFmt formatCode="ge" sourceLinked="1"/>
        <c:majorTickMark val="none"/>
        <c:minorTickMark val="none"/>
        <c:tickLblPos val="none"/>
        <c:crossAx val="208195416"/>
        <c:crosses val="autoZero"/>
        <c:auto val="1"/>
        <c:lblOffset val="100"/>
        <c:baseTimeUnit val="years"/>
      </c:dateAx>
      <c:valAx>
        <c:axId val="2081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99.64</c:v>
                </c:pt>
                <c:pt idx="1">
                  <c:v>99.81</c:v>
                </c:pt>
                <c:pt idx="2">
                  <c:v>99.23</c:v>
                </c:pt>
                <c:pt idx="3">
                  <c:v>100</c:v>
                </c:pt>
                <c:pt idx="4">
                  <c:v>99.55</c:v>
                </c:pt>
              </c:numCache>
            </c:numRef>
          </c:val>
        </c:ser>
        <c:dLbls>
          <c:showLegendKey val="0"/>
          <c:showVal val="0"/>
          <c:showCatName val="0"/>
          <c:showSerName val="0"/>
          <c:showPercent val="0"/>
          <c:showBubbleSize val="0"/>
        </c:dLbls>
        <c:gapWidth val="150"/>
        <c:axId val="205299048"/>
        <c:axId val="2048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99048"/>
        <c:axId val="204802592"/>
      </c:lineChart>
      <c:dateAx>
        <c:axId val="205299048"/>
        <c:scaling>
          <c:orientation val="minMax"/>
        </c:scaling>
        <c:delete val="1"/>
        <c:axPos val="b"/>
        <c:numFmt formatCode="ge" sourceLinked="1"/>
        <c:majorTickMark val="none"/>
        <c:minorTickMark val="none"/>
        <c:tickLblPos val="none"/>
        <c:crossAx val="204802592"/>
        <c:crosses val="autoZero"/>
        <c:auto val="1"/>
        <c:lblOffset val="100"/>
        <c:baseTimeUnit val="years"/>
      </c:dateAx>
      <c:valAx>
        <c:axId val="2048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803768"/>
        <c:axId val="204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803768"/>
        <c:axId val="204804160"/>
      </c:lineChart>
      <c:dateAx>
        <c:axId val="204803768"/>
        <c:scaling>
          <c:orientation val="minMax"/>
        </c:scaling>
        <c:delete val="1"/>
        <c:axPos val="b"/>
        <c:numFmt formatCode="ge" sourceLinked="1"/>
        <c:majorTickMark val="none"/>
        <c:minorTickMark val="none"/>
        <c:tickLblPos val="none"/>
        <c:crossAx val="204804160"/>
        <c:crosses val="autoZero"/>
        <c:auto val="1"/>
        <c:lblOffset val="100"/>
        <c:baseTimeUnit val="years"/>
      </c:dateAx>
      <c:valAx>
        <c:axId val="204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0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960736"/>
        <c:axId val="20796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960736"/>
        <c:axId val="207961128"/>
      </c:lineChart>
      <c:dateAx>
        <c:axId val="207960736"/>
        <c:scaling>
          <c:orientation val="minMax"/>
        </c:scaling>
        <c:delete val="1"/>
        <c:axPos val="b"/>
        <c:numFmt formatCode="ge" sourceLinked="1"/>
        <c:majorTickMark val="none"/>
        <c:minorTickMark val="none"/>
        <c:tickLblPos val="none"/>
        <c:crossAx val="207961128"/>
        <c:crosses val="autoZero"/>
        <c:auto val="1"/>
        <c:lblOffset val="100"/>
        <c:baseTimeUnit val="years"/>
      </c:dateAx>
      <c:valAx>
        <c:axId val="2079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044288"/>
        <c:axId val="20804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44288"/>
        <c:axId val="208044680"/>
      </c:lineChart>
      <c:dateAx>
        <c:axId val="208044288"/>
        <c:scaling>
          <c:orientation val="minMax"/>
        </c:scaling>
        <c:delete val="1"/>
        <c:axPos val="b"/>
        <c:numFmt formatCode="ge" sourceLinked="1"/>
        <c:majorTickMark val="none"/>
        <c:minorTickMark val="none"/>
        <c:tickLblPos val="none"/>
        <c:crossAx val="208044680"/>
        <c:crosses val="autoZero"/>
        <c:auto val="1"/>
        <c:lblOffset val="100"/>
        <c:baseTimeUnit val="years"/>
      </c:dateAx>
      <c:valAx>
        <c:axId val="20804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960344"/>
        <c:axId val="20795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960344"/>
        <c:axId val="207959952"/>
      </c:lineChart>
      <c:dateAx>
        <c:axId val="207960344"/>
        <c:scaling>
          <c:orientation val="minMax"/>
        </c:scaling>
        <c:delete val="1"/>
        <c:axPos val="b"/>
        <c:numFmt formatCode="ge" sourceLinked="1"/>
        <c:majorTickMark val="none"/>
        <c:minorTickMark val="none"/>
        <c:tickLblPos val="none"/>
        <c:crossAx val="207959952"/>
        <c:crosses val="autoZero"/>
        <c:auto val="1"/>
        <c:lblOffset val="100"/>
        <c:baseTimeUnit val="years"/>
      </c:dateAx>
      <c:valAx>
        <c:axId val="2079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5.44</c:v>
                </c:pt>
                <c:pt idx="1">
                  <c:v>19.84</c:v>
                </c:pt>
                <c:pt idx="2">
                  <c:v>29.53</c:v>
                </c:pt>
                <c:pt idx="3">
                  <c:v>31.67</c:v>
                </c:pt>
                <c:pt idx="4">
                  <c:v>153.68</c:v>
                </c:pt>
              </c:numCache>
            </c:numRef>
          </c:val>
        </c:ser>
        <c:dLbls>
          <c:showLegendKey val="0"/>
          <c:showVal val="0"/>
          <c:showCatName val="0"/>
          <c:showSerName val="0"/>
          <c:showPercent val="0"/>
          <c:showBubbleSize val="0"/>
        </c:dLbls>
        <c:gapWidth val="150"/>
        <c:axId val="208045856"/>
        <c:axId val="20804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238.95</c:v>
                </c:pt>
              </c:numCache>
            </c:numRef>
          </c:val>
          <c:smooth val="0"/>
        </c:ser>
        <c:dLbls>
          <c:showLegendKey val="0"/>
          <c:showVal val="0"/>
          <c:showCatName val="0"/>
          <c:showSerName val="0"/>
          <c:showPercent val="0"/>
          <c:showBubbleSize val="0"/>
        </c:dLbls>
        <c:marker val="1"/>
        <c:smooth val="0"/>
        <c:axId val="208045856"/>
        <c:axId val="208046248"/>
      </c:lineChart>
      <c:dateAx>
        <c:axId val="208045856"/>
        <c:scaling>
          <c:orientation val="minMax"/>
        </c:scaling>
        <c:delete val="1"/>
        <c:axPos val="b"/>
        <c:numFmt formatCode="ge" sourceLinked="1"/>
        <c:majorTickMark val="none"/>
        <c:minorTickMark val="none"/>
        <c:tickLblPos val="none"/>
        <c:crossAx val="208046248"/>
        <c:crosses val="autoZero"/>
        <c:auto val="1"/>
        <c:lblOffset val="100"/>
        <c:baseTimeUnit val="years"/>
      </c:dateAx>
      <c:valAx>
        <c:axId val="20804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83.67</c:v>
                </c:pt>
                <c:pt idx="1">
                  <c:v>90.39</c:v>
                </c:pt>
                <c:pt idx="2">
                  <c:v>88.68</c:v>
                </c:pt>
                <c:pt idx="3">
                  <c:v>86.97</c:v>
                </c:pt>
                <c:pt idx="4">
                  <c:v>94.47</c:v>
                </c:pt>
              </c:numCache>
            </c:numRef>
          </c:val>
        </c:ser>
        <c:dLbls>
          <c:showLegendKey val="0"/>
          <c:showVal val="0"/>
          <c:showCatName val="0"/>
          <c:showSerName val="0"/>
          <c:showPercent val="0"/>
          <c:showBubbleSize val="0"/>
        </c:dLbls>
        <c:gapWidth val="150"/>
        <c:axId val="208047424"/>
        <c:axId val="20804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53.57</c:v>
                </c:pt>
              </c:numCache>
            </c:numRef>
          </c:val>
          <c:smooth val="0"/>
        </c:ser>
        <c:dLbls>
          <c:showLegendKey val="0"/>
          <c:showVal val="0"/>
          <c:showCatName val="0"/>
          <c:showSerName val="0"/>
          <c:showPercent val="0"/>
          <c:showBubbleSize val="0"/>
        </c:dLbls>
        <c:marker val="1"/>
        <c:smooth val="0"/>
        <c:axId val="208047424"/>
        <c:axId val="208047816"/>
      </c:lineChart>
      <c:dateAx>
        <c:axId val="208047424"/>
        <c:scaling>
          <c:orientation val="minMax"/>
        </c:scaling>
        <c:delete val="1"/>
        <c:axPos val="b"/>
        <c:numFmt formatCode="ge" sourceLinked="1"/>
        <c:majorTickMark val="none"/>
        <c:minorTickMark val="none"/>
        <c:tickLblPos val="none"/>
        <c:crossAx val="208047816"/>
        <c:crosses val="autoZero"/>
        <c:auto val="1"/>
        <c:lblOffset val="100"/>
        <c:baseTimeUnit val="years"/>
      </c:dateAx>
      <c:valAx>
        <c:axId val="20804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197.78</c:v>
                </c:pt>
                <c:pt idx="1">
                  <c:v>185.65</c:v>
                </c:pt>
                <c:pt idx="2">
                  <c:v>200.06</c:v>
                </c:pt>
                <c:pt idx="3">
                  <c:v>203.64</c:v>
                </c:pt>
                <c:pt idx="4">
                  <c:v>187.39</c:v>
                </c:pt>
              </c:numCache>
            </c:numRef>
          </c:val>
        </c:ser>
        <c:dLbls>
          <c:showLegendKey val="0"/>
          <c:showVal val="0"/>
          <c:showCatName val="0"/>
          <c:showSerName val="0"/>
          <c:showPercent val="0"/>
          <c:showBubbleSize val="0"/>
        </c:dLbls>
        <c:gapWidth val="150"/>
        <c:axId val="208145632"/>
        <c:axId val="20814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310.41000000000003</c:v>
                </c:pt>
              </c:numCache>
            </c:numRef>
          </c:val>
          <c:smooth val="0"/>
        </c:ser>
        <c:dLbls>
          <c:showLegendKey val="0"/>
          <c:showVal val="0"/>
          <c:showCatName val="0"/>
          <c:showSerName val="0"/>
          <c:showPercent val="0"/>
          <c:showBubbleSize val="0"/>
        </c:dLbls>
        <c:marker val="1"/>
        <c:smooth val="0"/>
        <c:axId val="208145632"/>
        <c:axId val="208146024"/>
      </c:lineChart>
      <c:dateAx>
        <c:axId val="208145632"/>
        <c:scaling>
          <c:orientation val="minMax"/>
        </c:scaling>
        <c:delete val="1"/>
        <c:axPos val="b"/>
        <c:numFmt formatCode="ge" sourceLinked="1"/>
        <c:majorTickMark val="none"/>
        <c:minorTickMark val="none"/>
        <c:tickLblPos val="none"/>
        <c:crossAx val="208146024"/>
        <c:crosses val="autoZero"/>
        <c:auto val="1"/>
        <c:lblOffset val="100"/>
        <c:baseTimeUnit val="years"/>
      </c:dateAx>
      <c:valAx>
        <c:axId val="20814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16"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浜田市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
        <v>122</v>
      </c>
      <c r="AE8" s="49"/>
      <c r="AF8" s="49"/>
      <c r="AG8" s="49"/>
      <c r="AH8" s="49"/>
      <c r="AI8" s="49"/>
      <c r="AJ8" s="49"/>
      <c r="AK8" s="4"/>
      <c r="AL8" s="50">
        <f>データ!S6</f>
        <v>56042</v>
      </c>
      <c r="AM8" s="50"/>
      <c r="AN8" s="50"/>
      <c r="AO8" s="50"/>
      <c r="AP8" s="50"/>
      <c r="AQ8" s="50"/>
      <c r="AR8" s="50"/>
      <c r="AS8" s="50"/>
      <c r="AT8" s="45">
        <f>データ!T6</f>
        <v>690.66</v>
      </c>
      <c r="AU8" s="45"/>
      <c r="AV8" s="45"/>
      <c r="AW8" s="45"/>
      <c r="AX8" s="45"/>
      <c r="AY8" s="45"/>
      <c r="AZ8" s="45"/>
      <c r="BA8" s="45"/>
      <c r="BB8" s="45">
        <f>データ!U6</f>
        <v>81.14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1.56</v>
      </c>
      <c r="Q10" s="45"/>
      <c r="R10" s="45"/>
      <c r="S10" s="45"/>
      <c r="T10" s="45"/>
      <c r="U10" s="45"/>
      <c r="V10" s="45"/>
      <c r="W10" s="45">
        <f>データ!Q6</f>
        <v>106.32</v>
      </c>
      <c r="X10" s="45"/>
      <c r="Y10" s="45"/>
      <c r="Z10" s="45"/>
      <c r="AA10" s="45"/>
      <c r="AB10" s="45"/>
      <c r="AC10" s="45"/>
      <c r="AD10" s="50">
        <f>データ!R6</f>
        <v>2970</v>
      </c>
      <c r="AE10" s="50"/>
      <c r="AF10" s="50"/>
      <c r="AG10" s="50"/>
      <c r="AH10" s="50"/>
      <c r="AI10" s="50"/>
      <c r="AJ10" s="50"/>
      <c r="AK10" s="2"/>
      <c r="AL10" s="50">
        <f>データ!V6</f>
        <v>865</v>
      </c>
      <c r="AM10" s="50"/>
      <c r="AN10" s="50"/>
      <c r="AO10" s="50"/>
      <c r="AP10" s="50"/>
      <c r="AQ10" s="50"/>
      <c r="AR10" s="50"/>
      <c r="AS10" s="50"/>
      <c r="AT10" s="45">
        <f>データ!W6</f>
        <v>0.28000000000000003</v>
      </c>
      <c r="AU10" s="45"/>
      <c r="AV10" s="45"/>
      <c r="AW10" s="45"/>
      <c r="AX10" s="45"/>
      <c r="AY10" s="45"/>
      <c r="AZ10" s="45"/>
      <c r="BA10" s="45"/>
      <c r="BB10" s="45">
        <f>データ!X6</f>
        <v>3089.29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322024</v>
      </c>
      <c r="D6" s="33">
        <f t="shared" si="3"/>
        <v>47</v>
      </c>
      <c r="E6" s="33">
        <f t="shared" si="3"/>
        <v>17</v>
      </c>
      <c r="F6" s="33">
        <f t="shared" si="3"/>
        <v>6</v>
      </c>
      <c r="G6" s="33">
        <f t="shared" si="3"/>
        <v>0</v>
      </c>
      <c r="H6" s="33" t="str">
        <f t="shared" si="3"/>
        <v>島根県　浜田市</v>
      </c>
      <c r="I6" s="33" t="str">
        <f t="shared" si="3"/>
        <v>法非適用</v>
      </c>
      <c r="J6" s="33" t="str">
        <f t="shared" si="3"/>
        <v>下水道事業</v>
      </c>
      <c r="K6" s="33" t="str">
        <f t="shared" si="3"/>
        <v>漁業集落排水</v>
      </c>
      <c r="L6" s="33" t="str">
        <f t="shared" si="3"/>
        <v>H1</v>
      </c>
      <c r="M6" s="33">
        <f t="shared" si="3"/>
        <v>0</v>
      </c>
      <c r="N6" s="34" t="str">
        <f t="shared" si="3"/>
        <v>-</v>
      </c>
      <c r="O6" s="34" t="str">
        <f t="shared" si="3"/>
        <v>該当数値なし</v>
      </c>
      <c r="P6" s="34">
        <f t="shared" si="3"/>
        <v>1.56</v>
      </c>
      <c r="Q6" s="34">
        <f t="shared" si="3"/>
        <v>106.32</v>
      </c>
      <c r="R6" s="34">
        <f t="shared" si="3"/>
        <v>2970</v>
      </c>
      <c r="S6" s="34">
        <f t="shared" si="3"/>
        <v>56042</v>
      </c>
      <c r="T6" s="34">
        <f t="shared" si="3"/>
        <v>690.66</v>
      </c>
      <c r="U6" s="34">
        <f t="shared" si="3"/>
        <v>81.14</v>
      </c>
      <c r="V6" s="34">
        <f t="shared" si="3"/>
        <v>865</v>
      </c>
      <c r="W6" s="34">
        <f t="shared" si="3"/>
        <v>0.28000000000000003</v>
      </c>
      <c r="X6" s="34">
        <f t="shared" si="3"/>
        <v>3089.29</v>
      </c>
      <c r="Y6" s="35">
        <f>IF(Y7="",NA(),Y7)</f>
        <v>99.64</v>
      </c>
      <c r="Z6" s="35">
        <f t="shared" ref="Z6:AH6" si="4">IF(Z7="",NA(),Z7)</f>
        <v>99.81</v>
      </c>
      <c r="AA6" s="35">
        <f t="shared" si="4"/>
        <v>99.23</v>
      </c>
      <c r="AB6" s="35">
        <f t="shared" si="4"/>
        <v>100</v>
      </c>
      <c r="AC6" s="35">
        <f t="shared" si="4"/>
        <v>99.55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5.44</v>
      </c>
      <c r="BG6" s="35">
        <f t="shared" ref="BG6:BO6" si="7">IF(BG7="",NA(),BG7)</f>
        <v>19.84</v>
      </c>
      <c r="BH6" s="35">
        <f t="shared" si="7"/>
        <v>29.53</v>
      </c>
      <c r="BI6" s="35">
        <f t="shared" si="7"/>
        <v>31.67</v>
      </c>
      <c r="BJ6" s="35">
        <f t="shared" si="7"/>
        <v>153.68</v>
      </c>
      <c r="BK6" s="35">
        <f t="shared" si="7"/>
        <v>827.19</v>
      </c>
      <c r="BL6" s="35">
        <f t="shared" si="7"/>
        <v>817.63</v>
      </c>
      <c r="BM6" s="35">
        <f t="shared" si="7"/>
        <v>830.5</v>
      </c>
      <c r="BN6" s="35">
        <f t="shared" si="7"/>
        <v>1029.24</v>
      </c>
      <c r="BO6" s="35">
        <f t="shared" si="7"/>
        <v>238.95</v>
      </c>
      <c r="BP6" s="34" t="str">
        <f>IF(BP7="","",IF(BP7="-","【-】","【"&amp;SUBSTITUTE(TEXT(BP7,"#,##0.00"),"-","△")&amp;"】"))</f>
        <v>【985.48】</v>
      </c>
      <c r="BQ6" s="35">
        <f>IF(BQ7="",NA(),BQ7)</f>
        <v>83.67</v>
      </c>
      <c r="BR6" s="35">
        <f t="shared" ref="BR6:BZ6" si="8">IF(BR7="",NA(),BR7)</f>
        <v>90.39</v>
      </c>
      <c r="BS6" s="35">
        <f t="shared" si="8"/>
        <v>88.68</v>
      </c>
      <c r="BT6" s="35">
        <f t="shared" si="8"/>
        <v>86.97</v>
      </c>
      <c r="BU6" s="35">
        <f t="shared" si="8"/>
        <v>94.47</v>
      </c>
      <c r="BV6" s="35">
        <f t="shared" si="8"/>
        <v>45.01</v>
      </c>
      <c r="BW6" s="35">
        <f t="shared" si="8"/>
        <v>46.31</v>
      </c>
      <c r="BX6" s="35">
        <f t="shared" si="8"/>
        <v>43.66</v>
      </c>
      <c r="BY6" s="35">
        <f t="shared" si="8"/>
        <v>43.13</v>
      </c>
      <c r="BZ6" s="35">
        <f t="shared" si="8"/>
        <v>53.57</v>
      </c>
      <c r="CA6" s="34" t="str">
        <f>IF(CA7="","",IF(CA7="-","【-】","【"&amp;SUBSTITUTE(TEXT(CA7,"#,##0.00"),"-","△")&amp;"】"))</f>
        <v>【45.38】</v>
      </c>
      <c r="CB6" s="35">
        <f>IF(CB7="",NA(),CB7)</f>
        <v>197.78</v>
      </c>
      <c r="CC6" s="35">
        <f t="shared" ref="CC6:CK6" si="9">IF(CC7="",NA(),CC7)</f>
        <v>185.65</v>
      </c>
      <c r="CD6" s="35">
        <f t="shared" si="9"/>
        <v>200.06</v>
      </c>
      <c r="CE6" s="35">
        <f t="shared" si="9"/>
        <v>203.64</v>
      </c>
      <c r="CF6" s="35">
        <f t="shared" si="9"/>
        <v>187.39</v>
      </c>
      <c r="CG6" s="35">
        <f t="shared" si="9"/>
        <v>350.91</v>
      </c>
      <c r="CH6" s="35">
        <f t="shared" si="9"/>
        <v>349.08</v>
      </c>
      <c r="CI6" s="35">
        <f t="shared" si="9"/>
        <v>382.09</v>
      </c>
      <c r="CJ6" s="35">
        <f t="shared" si="9"/>
        <v>392.03</v>
      </c>
      <c r="CK6" s="35">
        <f t="shared" si="9"/>
        <v>310.41000000000003</v>
      </c>
      <c r="CL6" s="34" t="str">
        <f>IF(CL7="","",IF(CL7="-","【-】","【"&amp;SUBSTITUTE(TEXT(CL7,"#,##0.00"),"-","△")&amp;"】"))</f>
        <v>【377.04】</v>
      </c>
      <c r="CM6" s="35">
        <f>IF(CM7="",NA(),CM7)</f>
        <v>37.4</v>
      </c>
      <c r="CN6" s="35">
        <f t="shared" ref="CN6:CV6" si="10">IF(CN7="",NA(),CN7)</f>
        <v>53.85</v>
      </c>
      <c r="CO6" s="35">
        <f t="shared" si="10"/>
        <v>59.15</v>
      </c>
      <c r="CP6" s="35">
        <f t="shared" si="10"/>
        <v>64.19</v>
      </c>
      <c r="CQ6" s="35">
        <f t="shared" si="10"/>
        <v>53.32</v>
      </c>
      <c r="CR6" s="35">
        <f t="shared" si="10"/>
        <v>38.24</v>
      </c>
      <c r="CS6" s="35">
        <f t="shared" si="10"/>
        <v>39.42</v>
      </c>
      <c r="CT6" s="35">
        <f t="shared" si="10"/>
        <v>39.68</v>
      </c>
      <c r="CU6" s="35">
        <f t="shared" si="10"/>
        <v>35.64</v>
      </c>
      <c r="CV6" s="35">
        <f t="shared" si="10"/>
        <v>39.9</v>
      </c>
      <c r="CW6" s="34" t="str">
        <f>IF(CW7="","",IF(CW7="-","【-】","【"&amp;SUBSTITUTE(TEXT(CW7,"#,##0.00"),"-","△")&amp;"】"))</f>
        <v>【34.15】</v>
      </c>
      <c r="CX6" s="35">
        <f>IF(CX7="",NA(),CX7)</f>
        <v>94.72</v>
      </c>
      <c r="CY6" s="35">
        <f t="shared" ref="CY6:DG6" si="11">IF(CY7="",NA(),CY7)</f>
        <v>94.27</v>
      </c>
      <c r="CZ6" s="35">
        <f t="shared" si="11"/>
        <v>92.69</v>
      </c>
      <c r="DA6" s="35">
        <f t="shared" si="11"/>
        <v>94.54</v>
      </c>
      <c r="DB6" s="35">
        <f t="shared" si="11"/>
        <v>95.72</v>
      </c>
      <c r="DC6" s="35">
        <f t="shared" si="11"/>
        <v>81.84</v>
      </c>
      <c r="DD6" s="35">
        <f t="shared" si="11"/>
        <v>82.97</v>
      </c>
      <c r="DE6" s="35">
        <f t="shared" si="11"/>
        <v>83.95</v>
      </c>
      <c r="DF6" s="35">
        <f t="shared" si="11"/>
        <v>82.92</v>
      </c>
      <c r="DG6" s="35">
        <f t="shared" si="11"/>
        <v>85.72</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0.12</v>
      </c>
      <c r="EO6" s="34" t="str">
        <f>IF(EO7="","",IF(EO7="-","【-】","【"&amp;SUBSTITUTE(TEXT(EO7,"#,##0.00"),"-","△")&amp;"】"))</f>
        <v>【0.01】</v>
      </c>
    </row>
    <row r="7" spans="1:145" s="36" customFormat="1">
      <c r="A7" s="28"/>
      <c r="B7" s="37">
        <v>2016</v>
      </c>
      <c r="C7" s="37">
        <v>322024</v>
      </c>
      <c r="D7" s="37">
        <v>47</v>
      </c>
      <c r="E7" s="37">
        <v>17</v>
      </c>
      <c r="F7" s="37">
        <v>6</v>
      </c>
      <c r="G7" s="37">
        <v>0</v>
      </c>
      <c r="H7" s="37" t="s">
        <v>110</v>
      </c>
      <c r="I7" s="37" t="s">
        <v>111</v>
      </c>
      <c r="J7" s="37" t="s">
        <v>112</v>
      </c>
      <c r="K7" s="37" t="s">
        <v>113</v>
      </c>
      <c r="L7" s="37" t="s">
        <v>114</v>
      </c>
      <c r="M7" s="37"/>
      <c r="N7" s="38" t="s">
        <v>115</v>
      </c>
      <c r="O7" s="38" t="s">
        <v>116</v>
      </c>
      <c r="P7" s="38">
        <v>1.56</v>
      </c>
      <c r="Q7" s="38">
        <v>106.32</v>
      </c>
      <c r="R7" s="38">
        <v>2970</v>
      </c>
      <c r="S7" s="38">
        <v>56042</v>
      </c>
      <c r="T7" s="38">
        <v>690.66</v>
      </c>
      <c r="U7" s="38">
        <v>81.14</v>
      </c>
      <c r="V7" s="38">
        <v>865</v>
      </c>
      <c r="W7" s="38">
        <v>0.28000000000000003</v>
      </c>
      <c r="X7" s="38">
        <v>3089.29</v>
      </c>
      <c r="Y7" s="38">
        <v>99.64</v>
      </c>
      <c r="Z7" s="38">
        <v>99.81</v>
      </c>
      <c r="AA7" s="38">
        <v>99.23</v>
      </c>
      <c r="AB7" s="38">
        <v>100</v>
      </c>
      <c r="AC7" s="38">
        <v>99.55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5.44</v>
      </c>
      <c r="BG7" s="38">
        <v>19.84</v>
      </c>
      <c r="BH7" s="38">
        <v>29.53</v>
      </c>
      <c r="BI7" s="38">
        <v>31.67</v>
      </c>
      <c r="BJ7" s="38">
        <v>153.68</v>
      </c>
      <c r="BK7" s="38">
        <v>827.19</v>
      </c>
      <c r="BL7" s="38">
        <v>817.63</v>
      </c>
      <c r="BM7" s="38">
        <v>830.5</v>
      </c>
      <c r="BN7" s="38">
        <v>1029.24</v>
      </c>
      <c r="BO7" s="38">
        <v>238.95</v>
      </c>
      <c r="BP7" s="38">
        <v>985.48</v>
      </c>
      <c r="BQ7" s="38">
        <v>83.67</v>
      </c>
      <c r="BR7" s="38">
        <v>90.39</v>
      </c>
      <c r="BS7" s="38">
        <v>88.68</v>
      </c>
      <c r="BT7" s="38">
        <v>86.97</v>
      </c>
      <c r="BU7" s="38">
        <v>94.47</v>
      </c>
      <c r="BV7" s="38">
        <v>45.01</v>
      </c>
      <c r="BW7" s="38">
        <v>46.31</v>
      </c>
      <c r="BX7" s="38">
        <v>43.66</v>
      </c>
      <c r="BY7" s="38">
        <v>43.13</v>
      </c>
      <c r="BZ7" s="38">
        <v>53.57</v>
      </c>
      <c r="CA7" s="38">
        <v>45.38</v>
      </c>
      <c r="CB7" s="38">
        <v>197.78</v>
      </c>
      <c r="CC7" s="38">
        <v>185.65</v>
      </c>
      <c r="CD7" s="38">
        <v>200.06</v>
      </c>
      <c r="CE7" s="38">
        <v>203.64</v>
      </c>
      <c r="CF7" s="38">
        <v>187.39</v>
      </c>
      <c r="CG7" s="38">
        <v>350.91</v>
      </c>
      <c r="CH7" s="38">
        <v>349.08</v>
      </c>
      <c r="CI7" s="38">
        <v>382.09</v>
      </c>
      <c r="CJ7" s="38">
        <v>392.03</v>
      </c>
      <c r="CK7" s="38">
        <v>310.41000000000003</v>
      </c>
      <c r="CL7" s="38">
        <v>377.04</v>
      </c>
      <c r="CM7" s="38">
        <v>37.4</v>
      </c>
      <c r="CN7" s="38">
        <v>53.85</v>
      </c>
      <c r="CO7" s="38">
        <v>59.15</v>
      </c>
      <c r="CP7" s="38">
        <v>64.19</v>
      </c>
      <c r="CQ7" s="38">
        <v>53.32</v>
      </c>
      <c r="CR7" s="38">
        <v>38.24</v>
      </c>
      <c r="CS7" s="38">
        <v>39.42</v>
      </c>
      <c r="CT7" s="38">
        <v>39.68</v>
      </c>
      <c r="CU7" s="38">
        <v>35.64</v>
      </c>
      <c r="CV7" s="38">
        <v>39.9</v>
      </c>
      <c r="CW7" s="38">
        <v>34.15</v>
      </c>
      <c r="CX7" s="38">
        <v>94.72</v>
      </c>
      <c r="CY7" s="38">
        <v>94.27</v>
      </c>
      <c r="CZ7" s="38">
        <v>92.69</v>
      </c>
      <c r="DA7" s="38">
        <v>94.54</v>
      </c>
      <c r="DB7" s="38">
        <v>95.72</v>
      </c>
      <c r="DC7" s="38">
        <v>81.84</v>
      </c>
      <c r="DD7" s="38">
        <v>82.97</v>
      </c>
      <c r="DE7" s="38">
        <v>83.95</v>
      </c>
      <c r="DF7" s="38">
        <v>82.92</v>
      </c>
      <c r="DG7" s="38">
        <v>85.72</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0.12</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cp:lastPrinted>2018-01-31T07:33:18Z</cp:lastPrinted>
  <dcterms:created xsi:type="dcterms:W3CDTF">2017-12-25T02:36:01Z</dcterms:created>
  <dcterms:modified xsi:type="dcterms:W3CDTF">2018-02-20T07:26:52Z</dcterms:modified>
  <cp:category/>
</cp:coreProperties>
</file>