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80920病院事業に係る「経営比較分析表」の公表について\駐車場公表用\貼りつけ用\浜田市\"/>
    </mc:Choice>
  </mc:AlternateContent>
  <workbookProtection workbookPassword="B319" lockStructure="1"/>
  <bookViews>
    <workbookView xWindow="0" yWindow="0" windowWidth="28800" windowHeight="1243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KA78" i="4" s="1"/>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FX52" i="4" s="1"/>
  <c r="BG7" i="5"/>
  <c r="BF7" i="5"/>
  <c r="BD7" i="5"/>
  <c r="BC7" i="5"/>
  <c r="BZ53" i="4" s="1"/>
  <c r="BB7" i="5"/>
  <c r="BA7" i="5"/>
  <c r="AN53" i="4" s="1"/>
  <c r="AZ7" i="5"/>
  <c r="AY7" i="5"/>
  <c r="CS52" i="4" s="1"/>
  <c r="AX7" i="5"/>
  <c r="AW7" i="5"/>
  <c r="BG52" i="4" s="1"/>
  <c r="AV7" i="5"/>
  <c r="AU7" i="5"/>
  <c r="U52" i="4" s="1"/>
  <c r="AS7" i="5"/>
  <c r="AR7" i="5"/>
  <c r="AQ7" i="5"/>
  <c r="AP7" i="5"/>
  <c r="AO7" i="5"/>
  <c r="AN7" i="5"/>
  <c r="AM7" i="5"/>
  <c r="AL7" i="5"/>
  <c r="FX31" i="4" s="1"/>
  <c r="AK7" i="5"/>
  <c r="AJ7" i="5"/>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E52" i="4"/>
  <c r="EL52" i="4"/>
  <c r="BZ52" i="4"/>
  <c r="AN52" i="4"/>
  <c r="MA32" i="4"/>
  <c r="KO32" i="4"/>
  <c r="JC32" i="4"/>
  <c r="HJ32" i="4"/>
  <c r="GQ32" i="4"/>
  <c r="FX32" i="4"/>
  <c r="FE32" i="4"/>
  <c r="EL32" i="4"/>
  <c r="CS32" i="4"/>
  <c r="BG32" i="4"/>
  <c r="U32" i="4"/>
  <c r="LH31" i="4"/>
  <c r="JV31" i="4"/>
  <c r="HJ31" i="4"/>
  <c r="GQ31" i="4"/>
  <c r="FE31" i="4"/>
  <c r="EL31" i="4"/>
  <c r="BZ31" i="4"/>
  <c r="AN31" i="4"/>
  <c r="LJ10" i="4"/>
  <c r="HX10" i="4"/>
  <c r="DU10" i="4"/>
  <c r="AQ10" i="4"/>
  <c r="B10" i="4"/>
  <c r="JQ8" i="4"/>
  <c r="CF8" i="4"/>
  <c r="AQ8" i="4"/>
  <c r="B8" i="4"/>
  <c r="B6" i="4"/>
  <c r="MA51" i="4" l="1"/>
  <c r="MI76" i="4"/>
  <c r="HJ51" i="4"/>
  <c r="MA30" i="4"/>
  <c r="IT76" i="4"/>
  <c r="CS51" i="4"/>
  <c r="HJ30" i="4"/>
  <c r="CS30" i="4"/>
  <c r="BZ76" i="4"/>
  <c r="C11" i="5"/>
  <c r="D11" i="5"/>
  <c r="E11" i="5"/>
  <c r="B11" i="5"/>
  <c r="BZ30" i="4" l="1"/>
  <c r="BK76" i="4"/>
  <c r="LH51" i="4"/>
  <c r="IE76" i="4"/>
  <c r="BZ51" i="4"/>
  <c r="GQ30" i="4"/>
  <c r="LT76" i="4"/>
  <c r="GQ51" i="4"/>
  <c r="LH30" i="4"/>
  <c r="BG30" i="4"/>
  <c r="LE76" i="4"/>
  <c r="FX51" i="4"/>
  <c r="BG51" i="4"/>
  <c r="AV76" i="4"/>
  <c r="KO51" i="4"/>
  <c r="KO30" i="4"/>
  <c r="FX30" i="4"/>
  <c r="HP76" i="4"/>
  <c r="HA76" i="4"/>
  <c r="AN51" i="4"/>
  <c r="FE30" i="4"/>
  <c r="AN30" i="4"/>
  <c r="AG76" i="4"/>
  <c r="JV51" i="4"/>
  <c r="KP76" i="4"/>
  <c r="FE51" i="4"/>
  <c r="JV30" i="4"/>
  <c r="R76" i="4"/>
  <c r="KA76" i="4"/>
  <c r="EL51" i="4"/>
  <c r="JC30" i="4"/>
  <c r="GL76" i="4"/>
  <c r="U51" i="4"/>
  <c r="EL30" i="4"/>
  <c r="JC51" i="4"/>
  <c r="U30" i="4"/>
</calcChain>
</file>

<file path=xl/sharedStrings.xml><?xml version="1.0" encoding="utf-8"?>
<sst xmlns="http://schemas.openxmlformats.org/spreadsheetml/2006/main" count="285" uniqueCount="134">
  <si>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</si>
  <si>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</si>
  <si>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</si>
  <si>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</si>
  <si>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</si>
  <si>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</si>
  <si>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</si>
  <si>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</si>
  <si>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</si>
  <si>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</si>
  <si>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</si>
  <si>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</si>
  <si>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</si>
  <si>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</si>
  <si>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</si>
  <si>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</si>
  <si>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</si>
  <si>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</si>
  <si>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</si>
  <si>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</si>
  <si>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</si>
  <si>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</si>
  <si>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</si>
  <si>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</si>
  <si>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</si>
  <si>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</si>
  <si>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</si>
  <si>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</si>
  <si>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</si>
  <si>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</si>
  <si>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</si>
  <si>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</si>
  <si>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</si>
  <si>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</si>
  <si>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</si>
  <si>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</si>
  <si>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</si>
  <si>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</si>
  <si>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</si>
  <si>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</si>
  <si>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</si>
  <si>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</si>
  <si>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</si>
  <si>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</si>
  <si>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</si>
  <si>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</si>
  <si>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</si>
  <si>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</si>
  <si>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</si>
  <si>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</si>
  <si>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</si>
  <si>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</si>
  <si>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</si>
  <si>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</si>
  <si>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</si>
  <si>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</si>
  <si>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</si>
  <si>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</si>
  <si>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</si>
  <si>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</si>
  <si>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</si>
  <si>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</si>
  <si>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</si>
  <si>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</si>
  <si>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</si>
  <si>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</si>
  <si>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</si>
  <si>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</si>
  <si>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</si>
  <si>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</si>
  <si>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</si>
  <si>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</si>
  <si>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</si>
  <si>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</si>
  <si>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</si>
  <si>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</si>
  <si>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</si>
  <si>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</si>
  <si>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</si>
  <si>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</si>
  <si>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</si>
  <si>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</si>
  <si>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</si>
  <si>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</si>
  <si>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</si>
  <si>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</si>
  <si>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</si>
  <si>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</si>
  <si>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</si>
  <si>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</si>
  <si>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</si>
  <si>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</si>
  <si>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</si>
  <si>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</si>
  <si>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</si>
  <si>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</si>
  <si>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</si>
  <si>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</si>
  <si>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</si>
  <si>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</si>
  <si>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</si>
  <si>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</si>
  <si>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</si>
  <si>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</si>
  <si>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</si>
  <si>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</si>
  <si>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</si>
  <si>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</si>
  <si>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</si>
  <si>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</si>
  <si>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</si>
  <si>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</si>
  <si>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</si>
  <si>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島根県　浜田市</t>
  </si>
  <si>
    <t>浜田市栄町駐車場</t>
  </si>
  <si>
    <t>法非適用</t>
  </si>
  <si>
    <t>駐車場整備事業</t>
  </si>
  <si>
    <t>-</t>
  </si>
  <si>
    <t>Ａ３Ｂ１</t>
  </si>
  <si>
    <t>該当数値なし</t>
  </si>
  <si>
    <t>都市計画駐車場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</si>
  <si>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</si>
  <si>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</si>
  <si>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</si>
  <si>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</si>
  <si>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</si>
  <si>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</si>
  <si>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</si>
  <si>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</si>
  <si>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</si>
  <si>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・「稼働率」は192.5％となり、前年度と同水準にはなったが、平成26年度から徐々に数値が落ち込んできている。今後利用者のニーズを把握し、稼働率の向上に向けた取組を進めていく必要がある。
</t>
    <rPh sb="2" eb="4">
      <t>カドウ</t>
    </rPh>
    <rPh sb="4" eb="5">
      <t>リツ</t>
    </rPh>
    <rPh sb="17" eb="20">
      <t>ゼンネンド</t>
    </rPh>
    <rPh sb="21" eb="24">
      <t>ドウスイジュン</t>
    </rPh>
    <rPh sb="31" eb="33">
      <t>ヘイセイ</t>
    </rPh>
    <rPh sb="35" eb="37">
      <t>ネンド</t>
    </rPh>
    <rPh sb="39" eb="41">
      <t>ジョジョ</t>
    </rPh>
    <rPh sb="42" eb="44">
      <t>スウチ</t>
    </rPh>
    <rPh sb="45" eb="46">
      <t>オ</t>
    </rPh>
    <rPh sb="47" eb="48">
      <t>コ</t>
    </rPh>
    <rPh sb="55" eb="57">
      <t>コンゴ</t>
    </rPh>
    <rPh sb="57" eb="60">
      <t>リヨウシャ</t>
    </rPh>
    <rPh sb="65" eb="67">
      <t>ハアク</t>
    </rPh>
    <rPh sb="69" eb="71">
      <t>カドウ</t>
    </rPh>
    <rPh sb="71" eb="72">
      <t>リツ</t>
    </rPh>
    <rPh sb="73" eb="75">
      <t>コウジョウ</t>
    </rPh>
    <rPh sb="76" eb="77">
      <t>ム</t>
    </rPh>
    <rPh sb="79" eb="81">
      <t>トリクミ</t>
    </rPh>
    <rPh sb="82" eb="83">
      <t>スス</t>
    </rPh>
    <rPh sb="87" eb="89">
      <t>ヒツヨウ</t>
    </rPh>
    <phoneticPr fontId="6"/>
  </si>
  <si>
    <t>・借入金もなく、今後大規模修繕や設備投資を行う予定もないため、将来的な民間譲渡の可能性も含めた経営方針を検討していく。</t>
    <rPh sb="1" eb="3">
      <t>カリイレ</t>
    </rPh>
    <rPh sb="3" eb="4">
      <t>キン</t>
    </rPh>
    <rPh sb="8" eb="10">
      <t>コンゴ</t>
    </rPh>
    <rPh sb="10" eb="13">
      <t>ダイキボ</t>
    </rPh>
    <rPh sb="13" eb="15">
      <t>シュウゼン</t>
    </rPh>
    <rPh sb="16" eb="18">
      <t>セツビ</t>
    </rPh>
    <rPh sb="18" eb="20">
      <t>トウシ</t>
    </rPh>
    <rPh sb="21" eb="22">
      <t>オコナ</t>
    </rPh>
    <rPh sb="23" eb="25">
      <t>ヨテイ</t>
    </rPh>
    <rPh sb="31" eb="34">
      <t>ショウライテキ</t>
    </rPh>
    <rPh sb="35" eb="37">
      <t>ミンカン</t>
    </rPh>
    <rPh sb="37" eb="39">
      <t>ジョウト</t>
    </rPh>
    <rPh sb="40" eb="43">
      <t>カノウセイ</t>
    </rPh>
    <rPh sb="44" eb="45">
      <t>フク</t>
    </rPh>
    <rPh sb="47" eb="49">
      <t>ケイエイ</t>
    </rPh>
    <rPh sb="49" eb="51">
      <t>ホウシン</t>
    </rPh>
    <rPh sb="52" eb="54">
      <t>ケントウ</t>
    </rPh>
    <phoneticPr fontId="6"/>
  </si>
  <si>
    <t xml:space="preserve">・本駐車場については定期契約者が安定して見込めることに加え、維持管理費が大きくないため、一定の稼働率を確保すれば安定した経営が可能と考えられる。
・平成29年度から指定管理者制度を導入するため、利便性の向上及び稼働率の向上が図れるよう民間事業者と連携して管理運営していく。
</t>
    <rPh sb="44" eb="46">
      <t>イッテイ</t>
    </rPh>
    <rPh sb="47" eb="49">
      <t>カドウ</t>
    </rPh>
    <rPh sb="49" eb="50">
      <t>リツ</t>
    </rPh>
    <rPh sb="56" eb="58">
      <t>アンテイ</t>
    </rPh>
    <rPh sb="60" eb="62">
      <t>ケイエイ</t>
    </rPh>
    <rPh sb="63" eb="65">
      <t>カノウ</t>
    </rPh>
    <rPh sb="66" eb="67">
      <t>カンガ</t>
    </rPh>
    <rPh sb="74" eb="76">
      <t>ヘイセイ</t>
    </rPh>
    <rPh sb="78" eb="80">
      <t>ネンド</t>
    </rPh>
    <rPh sb="82" eb="84">
      <t>シテイ</t>
    </rPh>
    <rPh sb="84" eb="87">
      <t>カンリシャ</t>
    </rPh>
    <rPh sb="87" eb="89">
      <t>セイド</t>
    </rPh>
    <rPh sb="90" eb="92">
      <t>ドウニュウ</t>
    </rPh>
    <rPh sb="97" eb="100">
      <t>リベンセイ</t>
    </rPh>
    <rPh sb="101" eb="103">
      <t>コウジョウ</t>
    </rPh>
    <rPh sb="103" eb="104">
      <t>オヨ</t>
    </rPh>
    <rPh sb="105" eb="107">
      <t>カドウ</t>
    </rPh>
    <rPh sb="107" eb="108">
      <t>リツ</t>
    </rPh>
    <rPh sb="109" eb="111">
      <t>コウジョウ</t>
    </rPh>
    <rPh sb="112" eb="113">
      <t>ハカ</t>
    </rPh>
    <rPh sb="117" eb="119">
      <t>ミンカン</t>
    </rPh>
    <rPh sb="119" eb="122">
      <t>ジギョウシャ</t>
    </rPh>
    <rPh sb="123" eb="125">
      <t>レンケイ</t>
    </rPh>
    <rPh sb="127" eb="129">
      <t>カンリ</t>
    </rPh>
    <rPh sb="129" eb="131">
      <t>ウンエイ</t>
    </rPh>
    <phoneticPr fontId="6"/>
  </si>
  <si>
    <r>
      <t>・平成28年度は、駐車場機器一式を更新したことで例年よりも費用が大幅に増加したため、各指標とも数値が減少している。
・収益的収支比率は111％程度で、</t>
    </r>
    <r>
      <rPr>
        <sz val="11"/>
        <color rgb="FFFF0000"/>
        <rFont val="ＭＳ ゴシック"/>
        <family val="3"/>
        <charset val="128"/>
      </rPr>
      <t>全国平均よりは低いものの、一般会計からの繰入は行っておらず、</t>
    </r>
    <r>
      <rPr>
        <sz val="11"/>
        <color theme="1"/>
        <rFont val="ＭＳ ゴシック"/>
        <family val="3"/>
        <charset val="128"/>
      </rPr>
      <t xml:space="preserve">駐車場機器更新費用を除く通常の維持管理費は駐車場使用料収入で賄えている。
</t>
    </r>
    <r>
      <rPr>
        <sz val="11"/>
        <color rgb="FFFF0000"/>
        <rFont val="ＭＳ ゴシック"/>
        <family val="3"/>
        <charset val="128"/>
      </rPr>
      <t>・売上高GOP比率はマイナスになっているものの、前述の機器更新によるため、一時的なものである。</t>
    </r>
    <r>
      <rPr>
        <sz val="11"/>
        <color theme="1"/>
        <rFont val="ＭＳ ゴシック"/>
        <family val="3"/>
        <charset val="128"/>
      </rPr>
      <t xml:space="preserve">
・利用者の減少により、各指標とも平成25年度をピークに年々数値が減少しているため、利用者増に向けた取組を進めていく必要がある。
</t>
    </r>
    <rPh sb="1" eb="3">
      <t>ヘイセイ</t>
    </rPh>
    <rPh sb="5" eb="7">
      <t>ネンド</t>
    </rPh>
    <rPh sb="9" eb="12">
      <t>チュウシャジョウ</t>
    </rPh>
    <rPh sb="12" eb="14">
      <t>キキ</t>
    </rPh>
    <rPh sb="14" eb="16">
      <t>イッシキ</t>
    </rPh>
    <rPh sb="17" eb="19">
      <t>コウシン</t>
    </rPh>
    <rPh sb="24" eb="26">
      <t>レイネン</t>
    </rPh>
    <rPh sb="29" eb="31">
      <t>ヒヨウ</t>
    </rPh>
    <rPh sb="32" eb="34">
      <t>オオハバ</t>
    </rPh>
    <rPh sb="35" eb="37">
      <t>ゾウカ</t>
    </rPh>
    <rPh sb="42" eb="45">
      <t>カクシヒョウ</t>
    </rPh>
    <rPh sb="47" eb="49">
      <t>スウチ</t>
    </rPh>
    <rPh sb="50" eb="52">
      <t>ゲンショウ</t>
    </rPh>
    <rPh sb="71" eb="73">
      <t>テイド</t>
    </rPh>
    <rPh sb="75" eb="77">
      <t>ゼンコク</t>
    </rPh>
    <rPh sb="77" eb="79">
      <t>ヘイキン</t>
    </rPh>
    <rPh sb="82" eb="83">
      <t>ヒク</t>
    </rPh>
    <rPh sb="88" eb="90">
      <t>イッパン</t>
    </rPh>
    <rPh sb="90" eb="92">
      <t>カイケイ</t>
    </rPh>
    <rPh sb="95" eb="97">
      <t>クリイレ</t>
    </rPh>
    <rPh sb="98" eb="99">
      <t>オコナ</t>
    </rPh>
    <rPh sb="105" eb="108">
      <t>チュウシャジョウ</t>
    </rPh>
    <rPh sb="108" eb="110">
      <t>キキ</t>
    </rPh>
    <rPh sb="110" eb="112">
      <t>コウシン</t>
    </rPh>
    <rPh sb="112" eb="114">
      <t>ヒヨウ</t>
    </rPh>
    <rPh sb="115" eb="116">
      <t>ノゾ</t>
    </rPh>
    <rPh sb="117" eb="119">
      <t>ツウジョウ</t>
    </rPh>
    <rPh sb="120" eb="122">
      <t>イジ</t>
    </rPh>
    <rPh sb="122" eb="125">
      <t>カンリヒ</t>
    </rPh>
    <rPh sb="126" eb="129">
      <t>チュウシャジョウ</t>
    </rPh>
    <rPh sb="129" eb="132">
      <t>シヨウリョウ</t>
    </rPh>
    <rPh sb="132" eb="134">
      <t>シュウニュウ</t>
    </rPh>
    <rPh sb="135" eb="136">
      <t>マカナ</t>
    </rPh>
    <rPh sb="143" eb="145">
      <t>ウリアゲ</t>
    </rPh>
    <rPh sb="145" eb="146">
      <t>ダカ</t>
    </rPh>
    <rPh sb="149" eb="151">
      <t>ヒリツ</t>
    </rPh>
    <rPh sb="166" eb="168">
      <t>ゼンジュツ</t>
    </rPh>
    <rPh sb="169" eb="171">
      <t>キキ</t>
    </rPh>
    <rPh sb="171" eb="173">
      <t>コウシン</t>
    </rPh>
    <rPh sb="179" eb="182">
      <t>イチジテキ</t>
    </rPh>
    <rPh sb="217" eb="219">
      <t>ネンネン</t>
    </rPh>
    <rPh sb="219" eb="221">
      <t>スウチ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</si>
</sst>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192.4</c:v>
                </c:pt>
                <c:pt idx="1">
                  <c:v>229.6</c:v>
                </c:pt>
                <c:pt idx="2">
                  <c:v>206.2</c:v>
                </c:pt>
                <c:pt idx="3">
                  <c:v>180.2</c:v>
                </c:pt>
                <c:pt idx="4">
                  <c:v>111.6</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51758584"/>
        <c:axId val="3517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51758584"/>
        <c:axId val="351755840"/>
      </c:lineChart>
      <c:dateAx>
        <c:axId val="351758584"/>
        <c:scaling>
          <c:orientation val="minMax"/>
        </c:scaling>
        <c:delete val="1"/>
        <c:axPos val="b"/>
        <c:numFmt formatCode="ge" sourceLinked="1"/>
        <c:majorTickMark val="none"/>
        <c:minorTickMark val="none"/>
        <c:tickLblPos val="none"/>
        <c:crossAx val="351755840"/>
        <c:crosses val="autoZero"/>
        <c:auto val="1"/>
        <c:lblOffset val="100"/>
        <c:baseTimeUnit val="years"/>
      </c:dateAx>
      <c:valAx>
        <c:axId val="35175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758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51759368"/>
        <c:axId val="35175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51759368"/>
        <c:axId val="351756232"/>
      </c:lineChart>
      <c:dateAx>
        <c:axId val="351759368"/>
        <c:scaling>
          <c:orientation val="minMax"/>
        </c:scaling>
        <c:delete val="1"/>
        <c:axPos val="b"/>
        <c:numFmt formatCode="ge" sourceLinked="1"/>
        <c:majorTickMark val="none"/>
        <c:minorTickMark val="none"/>
        <c:tickLblPos val="none"/>
        <c:crossAx val="351756232"/>
        <c:crosses val="autoZero"/>
        <c:auto val="1"/>
        <c:lblOffset val="100"/>
        <c:baseTimeUnit val="years"/>
      </c:dateAx>
      <c:valAx>
        <c:axId val="35175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75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53491728"/>
        <c:axId val="35349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53491728"/>
        <c:axId val="353493688"/>
      </c:lineChart>
      <c:dateAx>
        <c:axId val="353491728"/>
        <c:scaling>
          <c:orientation val="minMax"/>
        </c:scaling>
        <c:delete val="1"/>
        <c:axPos val="b"/>
        <c:numFmt formatCode="ge" sourceLinked="1"/>
        <c:majorTickMark val="none"/>
        <c:minorTickMark val="none"/>
        <c:tickLblPos val="none"/>
        <c:crossAx val="353493688"/>
        <c:crosses val="autoZero"/>
        <c:auto val="1"/>
        <c:lblOffset val="100"/>
        <c:baseTimeUnit val="years"/>
      </c:dateAx>
      <c:valAx>
        <c:axId val="35349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49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53492120"/>
        <c:axId val="3534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53492120"/>
        <c:axId val="353492512"/>
      </c:lineChart>
      <c:dateAx>
        <c:axId val="353492120"/>
        <c:scaling>
          <c:orientation val="minMax"/>
        </c:scaling>
        <c:delete val="1"/>
        <c:axPos val="b"/>
        <c:numFmt formatCode="ge" sourceLinked="1"/>
        <c:majorTickMark val="none"/>
        <c:minorTickMark val="none"/>
        <c:tickLblPos val="none"/>
        <c:crossAx val="353492512"/>
        <c:crosses val="autoZero"/>
        <c:auto val="1"/>
        <c:lblOffset val="100"/>
        <c:baseTimeUnit val="years"/>
      </c:dateAx>
      <c:valAx>
        <c:axId val="35349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49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53494080"/>
        <c:axId val="35349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53494080"/>
        <c:axId val="353494472"/>
      </c:lineChart>
      <c:dateAx>
        <c:axId val="353494080"/>
        <c:scaling>
          <c:orientation val="minMax"/>
        </c:scaling>
        <c:delete val="1"/>
        <c:axPos val="b"/>
        <c:numFmt formatCode="ge" sourceLinked="1"/>
        <c:majorTickMark val="none"/>
        <c:minorTickMark val="none"/>
        <c:tickLblPos val="none"/>
        <c:crossAx val="353494472"/>
        <c:crosses val="autoZero"/>
        <c:auto val="1"/>
        <c:lblOffset val="100"/>
        <c:baseTimeUnit val="years"/>
      </c:dateAx>
      <c:valAx>
        <c:axId val="35349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49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53488984"/>
        <c:axId val="3534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53488984"/>
        <c:axId val="353489376"/>
      </c:lineChart>
      <c:dateAx>
        <c:axId val="353488984"/>
        <c:scaling>
          <c:orientation val="minMax"/>
        </c:scaling>
        <c:delete val="1"/>
        <c:axPos val="b"/>
        <c:numFmt formatCode="ge" sourceLinked="1"/>
        <c:majorTickMark val="none"/>
        <c:minorTickMark val="none"/>
        <c:tickLblPos val="none"/>
        <c:crossAx val="353489376"/>
        <c:crosses val="autoZero"/>
        <c:auto val="1"/>
        <c:lblOffset val="100"/>
        <c:baseTimeUnit val="years"/>
      </c:dateAx>
      <c:valAx>
        <c:axId val="353489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48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220</c:v>
                </c:pt>
                <c:pt idx="1">
                  <c:v>220</c:v>
                </c:pt>
                <c:pt idx="2">
                  <c:v>210</c:v>
                </c:pt>
                <c:pt idx="3">
                  <c:v>192.5</c:v>
                </c:pt>
                <c:pt idx="4">
                  <c:v>192.5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53490160"/>
        <c:axId val="35349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53490160"/>
        <c:axId val="353490552"/>
      </c:lineChart>
      <c:dateAx>
        <c:axId val="353490160"/>
        <c:scaling>
          <c:orientation val="minMax"/>
        </c:scaling>
        <c:delete val="1"/>
        <c:axPos val="b"/>
        <c:numFmt formatCode="ge" sourceLinked="1"/>
        <c:majorTickMark val="none"/>
        <c:minorTickMark val="none"/>
        <c:tickLblPos val="none"/>
        <c:crossAx val="353490552"/>
        <c:crosses val="autoZero"/>
        <c:auto val="1"/>
        <c:lblOffset val="100"/>
        <c:baseTimeUnit val="years"/>
      </c:dateAx>
      <c:valAx>
        <c:axId val="353490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49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48</c:v>
                </c:pt>
                <c:pt idx="1">
                  <c:v>56.4</c:v>
                </c:pt>
                <c:pt idx="2">
                  <c:v>51.5</c:v>
                </c:pt>
                <c:pt idx="3">
                  <c:v>44.5</c:v>
                </c:pt>
                <c:pt idx="4">
                  <c:v>-68.099999999999994</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54158384"/>
        <c:axId val="35415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54158384"/>
        <c:axId val="354156424"/>
      </c:lineChart>
      <c:dateAx>
        <c:axId val="354158384"/>
        <c:scaling>
          <c:orientation val="minMax"/>
        </c:scaling>
        <c:delete val="1"/>
        <c:axPos val="b"/>
        <c:numFmt formatCode="ge" sourceLinked="1"/>
        <c:majorTickMark val="none"/>
        <c:minorTickMark val="none"/>
        <c:tickLblPos val="none"/>
        <c:crossAx val="354156424"/>
        <c:crosses val="autoZero"/>
        <c:auto val="1"/>
        <c:lblOffset val="100"/>
        <c:baseTimeUnit val="years"/>
      </c:dateAx>
      <c:valAx>
        <c:axId val="354156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15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2000</c:v>
                </c:pt>
                <c:pt idx="1">
                  <c:v>2386</c:v>
                </c:pt>
                <c:pt idx="2">
                  <c:v>2103</c:v>
                </c:pt>
                <c:pt idx="3">
                  <c:v>1790</c:v>
                </c:pt>
                <c:pt idx="4">
                  <c:v>772</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54158776"/>
        <c:axId val="35415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54158776"/>
        <c:axId val="354157208"/>
      </c:lineChart>
      <c:dateAx>
        <c:axId val="354158776"/>
        <c:scaling>
          <c:orientation val="minMax"/>
        </c:scaling>
        <c:delete val="1"/>
        <c:axPos val="b"/>
        <c:numFmt formatCode="ge" sourceLinked="1"/>
        <c:majorTickMark val="none"/>
        <c:minorTickMark val="none"/>
        <c:tickLblPos val="none"/>
        <c:crossAx val="354157208"/>
        <c:crosses val="autoZero"/>
        <c:auto val="1"/>
        <c:lblOffset val="100"/>
        <c:baseTimeUnit val="years"/>
      </c:dateAx>
      <c:valAx>
        <c:axId val="354157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15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島根県浜田市　浜田市栄町駐車場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1265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192.4</v>
      </c>
      <c r="V31" s="117"/>
      <c r="W31" s="117"/>
      <c r="X31" s="117"/>
      <c r="Y31" s="117"/>
      <c r="Z31" s="117"/>
      <c r="AA31" s="117"/>
      <c r="AB31" s="117"/>
      <c r="AC31" s="117"/>
      <c r="AD31" s="117"/>
      <c r="AE31" s="117"/>
      <c r="AF31" s="117"/>
      <c r="AG31" s="117"/>
      <c r="AH31" s="117"/>
      <c r="AI31" s="117"/>
      <c r="AJ31" s="117"/>
      <c r="AK31" s="117"/>
      <c r="AL31" s="117"/>
      <c r="AM31" s="117"/>
      <c r="AN31" s="117">
        <f>データ!Z7</f>
        <v>229.6</v>
      </c>
      <c r="AO31" s="117"/>
      <c r="AP31" s="117"/>
      <c r="AQ31" s="117"/>
      <c r="AR31" s="117"/>
      <c r="AS31" s="117"/>
      <c r="AT31" s="117"/>
      <c r="AU31" s="117"/>
      <c r="AV31" s="117"/>
      <c r="AW31" s="117"/>
      <c r="AX31" s="117"/>
      <c r="AY31" s="117"/>
      <c r="AZ31" s="117"/>
      <c r="BA31" s="117"/>
      <c r="BB31" s="117"/>
      <c r="BC31" s="117"/>
      <c r="BD31" s="117"/>
      <c r="BE31" s="117"/>
      <c r="BF31" s="117"/>
      <c r="BG31" s="117">
        <f>データ!AA7</f>
        <v>206.2</v>
      </c>
      <c r="BH31" s="117"/>
      <c r="BI31" s="117"/>
      <c r="BJ31" s="117"/>
      <c r="BK31" s="117"/>
      <c r="BL31" s="117"/>
      <c r="BM31" s="117"/>
      <c r="BN31" s="117"/>
      <c r="BO31" s="117"/>
      <c r="BP31" s="117"/>
      <c r="BQ31" s="117"/>
      <c r="BR31" s="117"/>
      <c r="BS31" s="117"/>
      <c r="BT31" s="117"/>
      <c r="BU31" s="117"/>
      <c r="BV31" s="117"/>
      <c r="BW31" s="117"/>
      <c r="BX31" s="117"/>
      <c r="BY31" s="117"/>
      <c r="BZ31" s="117">
        <f>データ!AB7</f>
        <v>180.2</v>
      </c>
      <c r="CA31" s="117"/>
      <c r="CB31" s="117"/>
      <c r="CC31" s="117"/>
      <c r="CD31" s="117"/>
      <c r="CE31" s="117"/>
      <c r="CF31" s="117"/>
      <c r="CG31" s="117"/>
      <c r="CH31" s="117"/>
      <c r="CI31" s="117"/>
      <c r="CJ31" s="117"/>
      <c r="CK31" s="117"/>
      <c r="CL31" s="117"/>
      <c r="CM31" s="117"/>
      <c r="CN31" s="117"/>
      <c r="CO31" s="117"/>
      <c r="CP31" s="117"/>
      <c r="CQ31" s="117"/>
      <c r="CR31" s="117"/>
      <c r="CS31" s="117">
        <f>データ!AC7</f>
        <v>111.6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220</v>
      </c>
      <c r="JD31" s="119"/>
      <c r="JE31" s="119"/>
      <c r="JF31" s="119"/>
      <c r="JG31" s="119"/>
      <c r="JH31" s="119"/>
      <c r="JI31" s="119"/>
      <c r="JJ31" s="119"/>
      <c r="JK31" s="119"/>
      <c r="JL31" s="119"/>
      <c r="JM31" s="119"/>
      <c r="JN31" s="119"/>
      <c r="JO31" s="119"/>
      <c r="JP31" s="119"/>
      <c r="JQ31" s="119"/>
      <c r="JR31" s="119"/>
      <c r="JS31" s="119"/>
      <c r="JT31" s="119"/>
      <c r="JU31" s="120"/>
      <c r="JV31" s="118">
        <f>データ!DL7</f>
        <v>220</v>
      </c>
      <c r="JW31" s="119"/>
      <c r="JX31" s="119"/>
      <c r="JY31" s="119"/>
      <c r="JZ31" s="119"/>
      <c r="KA31" s="119"/>
      <c r="KB31" s="119"/>
      <c r="KC31" s="119"/>
      <c r="KD31" s="119"/>
      <c r="KE31" s="119"/>
      <c r="KF31" s="119"/>
      <c r="KG31" s="119"/>
      <c r="KH31" s="119"/>
      <c r="KI31" s="119"/>
      <c r="KJ31" s="119"/>
      <c r="KK31" s="119"/>
      <c r="KL31" s="119"/>
      <c r="KM31" s="119"/>
      <c r="KN31" s="120"/>
      <c r="KO31" s="118">
        <f>データ!DM7</f>
        <v>210</v>
      </c>
      <c r="KP31" s="119"/>
      <c r="KQ31" s="119"/>
      <c r="KR31" s="119"/>
      <c r="KS31" s="119"/>
      <c r="KT31" s="119"/>
      <c r="KU31" s="119"/>
      <c r="KV31" s="119"/>
      <c r="KW31" s="119"/>
      <c r="KX31" s="119"/>
      <c r="KY31" s="119"/>
      <c r="KZ31" s="119"/>
      <c r="LA31" s="119"/>
      <c r="LB31" s="119"/>
      <c r="LC31" s="119"/>
      <c r="LD31" s="119"/>
      <c r="LE31" s="119"/>
      <c r="LF31" s="119"/>
      <c r="LG31" s="120"/>
      <c r="LH31" s="118">
        <f>データ!DN7</f>
        <v>192.5</v>
      </c>
      <c r="LI31" s="119"/>
      <c r="LJ31" s="119"/>
      <c r="LK31" s="119"/>
      <c r="LL31" s="119"/>
      <c r="LM31" s="119"/>
      <c r="LN31" s="119"/>
      <c r="LO31" s="119"/>
      <c r="LP31" s="119"/>
      <c r="LQ31" s="119"/>
      <c r="LR31" s="119"/>
      <c r="LS31" s="119"/>
      <c r="LT31" s="119"/>
      <c r="LU31" s="119"/>
      <c r="LV31" s="119"/>
      <c r="LW31" s="119"/>
      <c r="LX31" s="119"/>
      <c r="LY31" s="119"/>
      <c r="LZ31" s="120"/>
      <c r="MA31" s="118">
        <f>データ!DO7</f>
        <v>192.5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130</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48</v>
      </c>
      <c r="EM52" s="117"/>
      <c r="EN52" s="117"/>
      <c r="EO52" s="117"/>
      <c r="EP52" s="117"/>
      <c r="EQ52" s="117"/>
      <c r="ER52" s="117"/>
      <c r="ES52" s="117"/>
      <c r="ET52" s="117"/>
      <c r="EU52" s="117"/>
      <c r="EV52" s="117"/>
      <c r="EW52" s="117"/>
      <c r="EX52" s="117"/>
      <c r="EY52" s="117"/>
      <c r="EZ52" s="117"/>
      <c r="FA52" s="117"/>
      <c r="FB52" s="117"/>
      <c r="FC52" s="117"/>
      <c r="FD52" s="117"/>
      <c r="FE52" s="117">
        <f>データ!BG7</f>
        <v>56.4</v>
      </c>
      <c r="FF52" s="117"/>
      <c r="FG52" s="117"/>
      <c r="FH52" s="117"/>
      <c r="FI52" s="117"/>
      <c r="FJ52" s="117"/>
      <c r="FK52" s="117"/>
      <c r="FL52" s="117"/>
      <c r="FM52" s="117"/>
      <c r="FN52" s="117"/>
      <c r="FO52" s="117"/>
      <c r="FP52" s="117"/>
      <c r="FQ52" s="117"/>
      <c r="FR52" s="117"/>
      <c r="FS52" s="117"/>
      <c r="FT52" s="117"/>
      <c r="FU52" s="117"/>
      <c r="FV52" s="117"/>
      <c r="FW52" s="117"/>
      <c r="FX52" s="117">
        <f>データ!BH7</f>
        <v>51.5</v>
      </c>
      <c r="FY52" s="117"/>
      <c r="FZ52" s="117"/>
      <c r="GA52" s="117"/>
      <c r="GB52" s="117"/>
      <c r="GC52" s="117"/>
      <c r="GD52" s="117"/>
      <c r="GE52" s="117"/>
      <c r="GF52" s="117"/>
      <c r="GG52" s="117"/>
      <c r="GH52" s="117"/>
      <c r="GI52" s="117"/>
      <c r="GJ52" s="117"/>
      <c r="GK52" s="117"/>
      <c r="GL52" s="117"/>
      <c r="GM52" s="117"/>
      <c r="GN52" s="117"/>
      <c r="GO52" s="117"/>
      <c r="GP52" s="117"/>
      <c r="GQ52" s="117">
        <f>データ!BI7</f>
        <v>44.5</v>
      </c>
      <c r="GR52" s="117"/>
      <c r="GS52" s="117"/>
      <c r="GT52" s="117"/>
      <c r="GU52" s="117"/>
      <c r="GV52" s="117"/>
      <c r="GW52" s="117"/>
      <c r="GX52" s="117"/>
      <c r="GY52" s="117"/>
      <c r="GZ52" s="117"/>
      <c r="HA52" s="117"/>
      <c r="HB52" s="117"/>
      <c r="HC52" s="117"/>
      <c r="HD52" s="117"/>
      <c r="HE52" s="117"/>
      <c r="HF52" s="117"/>
      <c r="HG52" s="117"/>
      <c r="HH52" s="117"/>
      <c r="HI52" s="117"/>
      <c r="HJ52" s="117">
        <f>データ!BJ7</f>
        <v>-68.099999999999994</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2000</v>
      </c>
      <c r="JD52" s="125"/>
      <c r="JE52" s="125"/>
      <c r="JF52" s="125"/>
      <c r="JG52" s="125"/>
      <c r="JH52" s="125"/>
      <c r="JI52" s="125"/>
      <c r="JJ52" s="125"/>
      <c r="JK52" s="125"/>
      <c r="JL52" s="125"/>
      <c r="JM52" s="125"/>
      <c r="JN52" s="125"/>
      <c r="JO52" s="125"/>
      <c r="JP52" s="125"/>
      <c r="JQ52" s="125"/>
      <c r="JR52" s="125"/>
      <c r="JS52" s="125"/>
      <c r="JT52" s="125"/>
      <c r="JU52" s="125"/>
      <c r="JV52" s="125">
        <f>データ!BR7</f>
        <v>2386</v>
      </c>
      <c r="JW52" s="125"/>
      <c r="JX52" s="125"/>
      <c r="JY52" s="125"/>
      <c r="JZ52" s="125"/>
      <c r="KA52" s="125"/>
      <c r="KB52" s="125"/>
      <c r="KC52" s="125"/>
      <c r="KD52" s="125"/>
      <c r="KE52" s="125"/>
      <c r="KF52" s="125"/>
      <c r="KG52" s="125"/>
      <c r="KH52" s="125"/>
      <c r="KI52" s="125"/>
      <c r="KJ52" s="125"/>
      <c r="KK52" s="125"/>
      <c r="KL52" s="125"/>
      <c r="KM52" s="125"/>
      <c r="KN52" s="125"/>
      <c r="KO52" s="125">
        <f>データ!BS7</f>
        <v>2103</v>
      </c>
      <c r="KP52" s="125"/>
      <c r="KQ52" s="125"/>
      <c r="KR52" s="125"/>
      <c r="KS52" s="125"/>
      <c r="KT52" s="125"/>
      <c r="KU52" s="125"/>
      <c r="KV52" s="125"/>
      <c r="KW52" s="125"/>
      <c r="KX52" s="125"/>
      <c r="KY52" s="125"/>
      <c r="KZ52" s="125"/>
      <c r="LA52" s="125"/>
      <c r="LB52" s="125"/>
      <c r="LC52" s="125"/>
      <c r="LD52" s="125"/>
      <c r="LE52" s="125"/>
      <c r="LF52" s="125"/>
      <c r="LG52" s="125"/>
      <c r="LH52" s="125">
        <f>データ!BT7</f>
        <v>1790</v>
      </c>
      <c r="LI52" s="125"/>
      <c r="LJ52" s="125"/>
      <c r="LK52" s="125"/>
      <c r="LL52" s="125"/>
      <c r="LM52" s="125"/>
      <c r="LN52" s="125"/>
      <c r="LO52" s="125"/>
      <c r="LP52" s="125"/>
      <c r="LQ52" s="125"/>
      <c r="LR52" s="125"/>
      <c r="LS52" s="125"/>
      <c r="LT52" s="125"/>
      <c r="LU52" s="125"/>
      <c r="LV52" s="125"/>
      <c r="LW52" s="125"/>
      <c r="LX52" s="125"/>
      <c r="LY52" s="125"/>
      <c r="LZ52" s="125"/>
      <c r="MA52" s="125">
        <f>データ!BU7</f>
        <v>772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3406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322024</v>
      </c>
      <c r="D6" s="61">
        <f t="shared" si="1"/>
        <v>47</v>
      </c>
      <c r="E6" s="61">
        <f t="shared" si="1"/>
        <v>14</v>
      </c>
      <c r="F6" s="61">
        <f t="shared" si="1"/>
        <v>0</v>
      </c>
      <c r="G6" s="61">
        <f t="shared" si="1"/>
        <v>1</v>
      </c>
      <c r="H6" s="61" t="str">
        <f>SUBSTITUTE(H8,"　","")</f>
        <v>島根県浜田市</v>
      </c>
      <c r="I6" s="61" t="str">
        <f t="shared" si="1"/>
        <v>浜田市栄町駐車場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f t="shared" si="1"/>
        <v>45</v>
      </c>
      <c r="S6" s="63" t="str">
        <f t="shared" si="1"/>
        <v>商業施設</v>
      </c>
      <c r="T6" s="63" t="str">
        <f t="shared" si="1"/>
        <v>無</v>
      </c>
      <c r="U6" s="64">
        <f t="shared" si="1"/>
        <v>1265</v>
      </c>
      <c r="V6" s="64">
        <f t="shared" si="1"/>
        <v>40</v>
      </c>
      <c r="W6" s="64">
        <f t="shared" si="1"/>
        <v>100</v>
      </c>
      <c r="X6" s="63" t="str">
        <f t="shared" si="1"/>
        <v>導入なし</v>
      </c>
      <c r="Y6" s="65">
        <f>IF(Y8="-",NA(),Y8)</f>
        <v>192.4</v>
      </c>
      <c r="Z6" s="65">
        <f t="shared" ref="Z6:AH6" si="2">IF(Z8="-",NA(),Z8)</f>
        <v>229.6</v>
      </c>
      <c r="AA6" s="65">
        <f t="shared" si="2"/>
        <v>206.2</v>
      </c>
      <c r="AB6" s="65">
        <f t="shared" si="2"/>
        <v>180.2</v>
      </c>
      <c r="AC6" s="65">
        <f t="shared" si="2"/>
        <v>111.6</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48</v>
      </c>
      <c r="BG6" s="65">
        <f t="shared" ref="BG6:BO6" si="5">IF(BG8="-",NA(),BG8)</f>
        <v>56.4</v>
      </c>
      <c r="BH6" s="65">
        <f t="shared" si="5"/>
        <v>51.5</v>
      </c>
      <c r="BI6" s="65">
        <f t="shared" si="5"/>
        <v>44.5</v>
      </c>
      <c r="BJ6" s="65">
        <f t="shared" si="5"/>
        <v>-68.099999999999994</v>
      </c>
      <c r="BK6" s="65">
        <f t="shared" si="5"/>
        <v>51.9</v>
      </c>
      <c r="BL6" s="65">
        <f t="shared" si="5"/>
        <v>59.2</v>
      </c>
      <c r="BM6" s="65">
        <f t="shared" si="5"/>
        <v>64.5</v>
      </c>
      <c r="BN6" s="65">
        <f t="shared" si="5"/>
        <v>60</v>
      </c>
      <c r="BO6" s="65">
        <f t="shared" si="5"/>
        <v>52.8</v>
      </c>
      <c r="BP6" s="62" t="str">
        <f>IF(BP8="-","",IF(BP8="-","【-】","【"&amp;SUBSTITUTE(TEXT(BP8,"#,##0.0"),"-","△")&amp;"】"))</f>
        <v>【45.2】</v>
      </c>
      <c r="BQ6" s="66">
        <f>IF(BQ8="-",NA(),BQ8)</f>
        <v>2000</v>
      </c>
      <c r="BR6" s="66">
        <f t="shared" ref="BR6:BZ6" si="6">IF(BR8="-",NA(),BR8)</f>
        <v>2386</v>
      </c>
      <c r="BS6" s="66">
        <f t="shared" si="6"/>
        <v>2103</v>
      </c>
      <c r="BT6" s="66">
        <f t="shared" si="6"/>
        <v>1790</v>
      </c>
      <c r="BU6" s="66">
        <f t="shared" si="6"/>
        <v>772</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3406</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220</v>
      </c>
      <c r="DL6" s="65">
        <f t="shared" ref="DL6:DT6" si="9">IF(DL8="-",NA(),DL8)</f>
        <v>220</v>
      </c>
      <c r="DM6" s="65">
        <f t="shared" si="9"/>
        <v>210</v>
      </c>
      <c r="DN6" s="65">
        <f t="shared" si="9"/>
        <v>192.5</v>
      </c>
      <c r="DO6" s="65">
        <f t="shared" si="9"/>
        <v>192.5</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322024</v>
      </c>
      <c r="D7" s="61">
        <f t="shared" si="10"/>
        <v>47</v>
      </c>
      <c r="E7" s="61">
        <f t="shared" si="10"/>
        <v>14</v>
      </c>
      <c r="F7" s="61">
        <f t="shared" si="10"/>
        <v>0</v>
      </c>
      <c r="G7" s="61">
        <f t="shared" si="10"/>
        <v>1</v>
      </c>
      <c r="H7" s="61" t="str">
        <f t="shared" si="10"/>
        <v>島根県　浜田市</v>
      </c>
      <c r="I7" s="61" t="str">
        <f t="shared" si="10"/>
        <v>浜田市栄町駐車場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f t="shared" si="10"/>
        <v>45</v>
      </c>
      <c r="S7" s="63" t="str">
        <f t="shared" si="10"/>
        <v>商業施設</v>
      </c>
      <c r="T7" s="63" t="str">
        <f t="shared" si="10"/>
        <v>無</v>
      </c>
      <c r="U7" s="64">
        <f t="shared" si="10"/>
        <v>1265</v>
      </c>
      <c r="V7" s="64">
        <f t="shared" si="10"/>
        <v>40</v>
      </c>
      <c r="W7" s="64">
        <f t="shared" si="10"/>
        <v>100</v>
      </c>
      <c r="X7" s="63" t="str">
        <f t="shared" si="10"/>
        <v>導入なし</v>
      </c>
      <c r="Y7" s="65">
        <f>Y8</f>
        <v>192.4</v>
      </c>
      <c r="Z7" s="65">
        <f t="shared" ref="Z7:AH7" si="11">Z8</f>
        <v>229.6</v>
      </c>
      <c r="AA7" s="65">
        <f t="shared" si="11"/>
        <v>206.2</v>
      </c>
      <c r="AB7" s="65">
        <f t="shared" si="11"/>
        <v>180.2</v>
      </c>
      <c r="AC7" s="65">
        <f t="shared" si="11"/>
        <v>111.6</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48</v>
      </c>
      <c r="BG7" s="65">
        <f t="shared" ref="BG7:BO7" si="14">BG8</f>
        <v>56.4</v>
      </c>
      <c r="BH7" s="65">
        <f t="shared" si="14"/>
        <v>51.5</v>
      </c>
      <c r="BI7" s="65">
        <f t="shared" si="14"/>
        <v>44.5</v>
      </c>
      <c r="BJ7" s="65">
        <f t="shared" si="14"/>
        <v>-68.099999999999994</v>
      </c>
      <c r="BK7" s="65">
        <f t="shared" si="14"/>
        <v>51.9</v>
      </c>
      <c r="BL7" s="65">
        <f t="shared" si="14"/>
        <v>59.2</v>
      </c>
      <c r="BM7" s="65">
        <f t="shared" si="14"/>
        <v>64.5</v>
      </c>
      <c r="BN7" s="65">
        <f t="shared" si="14"/>
        <v>60</v>
      </c>
      <c r="BO7" s="65">
        <f t="shared" si="14"/>
        <v>52.8</v>
      </c>
      <c r="BP7" s="62"/>
      <c r="BQ7" s="66">
        <f>BQ8</f>
        <v>2000</v>
      </c>
      <c r="BR7" s="66">
        <f t="shared" ref="BR7:BZ7" si="15">BR8</f>
        <v>2386</v>
      </c>
      <c r="BS7" s="66">
        <f t="shared" si="15"/>
        <v>2103</v>
      </c>
      <c r="BT7" s="66">
        <f t="shared" si="15"/>
        <v>1790</v>
      </c>
      <c r="BU7" s="66">
        <f t="shared" si="15"/>
        <v>772</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3406</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220</v>
      </c>
      <c r="DL7" s="65">
        <f t="shared" ref="DL7:DT7" si="17">DL8</f>
        <v>220</v>
      </c>
      <c r="DM7" s="65">
        <f t="shared" si="17"/>
        <v>210</v>
      </c>
      <c r="DN7" s="65">
        <f t="shared" si="17"/>
        <v>192.5</v>
      </c>
      <c r="DO7" s="65">
        <f t="shared" si="17"/>
        <v>192.5</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322024</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45</v>
      </c>
      <c r="S8" s="70" t="s">
        <v>122</v>
      </c>
      <c r="T8" s="70" t="s">
        <v>123</v>
      </c>
      <c r="U8" s="71">
        <v>1265</v>
      </c>
      <c r="V8" s="71">
        <v>40</v>
      </c>
      <c r="W8" s="71">
        <v>100</v>
      </c>
      <c r="X8" s="70" t="s">
        <v>124</v>
      </c>
      <c r="Y8" s="72">
        <v>192.4</v>
      </c>
      <c r="Z8" s="72">
        <v>229.6</v>
      </c>
      <c r="AA8" s="72">
        <v>206.2</v>
      </c>
      <c r="AB8" s="72">
        <v>180.2</v>
      </c>
      <c r="AC8" s="72">
        <v>111.6</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48</v>
      </c>
      <c r="BG8" s="72">
        <v>56.4</v>
      </c>
      <c r="BH8" s="72">
        <v>51.5</v>
      </c>
      <c r="BI8" s="72">
        <v>44.5</v>
      </c>
      <c r="BJ8" s="72">
        <v>-68.099999999999994</v>
      </c>
      <c r="BK8" s="72">
        <v>51.9</v>
      </c>
      <c r="BL8" s="72">
        <v>59.2</v>
      </c>
      <c r="BM8" s="72">
        <v>64.5</v>
      </c>
      <c r="BN8" s="72">
        <v>60</v>
      </c>
      <c r="BO8" s="72">
        <v>52.8</v>
      </c>
      <c r="BP8" s="69">
        <v>45.2</v>
      </c>
      <c r="BQ8" s="73">
        <v>2000</v>
      </c>
      <c r="BR8" s="73">
        <v>2386</v>
      </c>
      <c r="BS8" s="73">
        <v>2103</v>
      </c>
      <c r="BT8" s="74">
        <v>1790</v>
      </c>
      <c r="BU8" s="74">
        <v>772</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3406</v>
      </c>
      <c r="CN8" s="71">
        <v>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220</v>
      </c>
      <c r="DL8" s="72">
        <v>220</v>
      </c>
      <c r="DM8" s="72">
        <v>210</v>
      </c>
      <c r="DN8" s="72">
        <v>192.5</v>
      </c>
      <c r="DO8" s="72">
        <v>192.5</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2018-03-14T01:45:57Z</cp:lastPrinted>
  <dcterms:created xsi:type="dcterms:W3CDTF">2018-02-09T01:51:25Z</dcterms:created>
  <dcterms:modified xsi:type="dcterms:W3CDTF">2018-10-09T07:14:01Z</dcterms:modified>
  <cp:category/>
</cp:coreProperties>
</file>