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02 浜田市\"/>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I10" i="4"/>
  <c r="BB8" i="4"/>
  <c r="AL8" i="4"/>
  <c r="I8" i="4"/>
  <c r="B8" i="4"/>
  <c r="C10" i="5" l="1"/>
  <c r="D10" i="5"/>
  <c r="E10" i="5"/>
  <c r="B10" i="5"/>
</calcChain>
</file>

<file path=xl/sharedStrings.xml><?xml version="1.0" encoding="utf-8"?>
<sst xmlns="http://schemas.openxmlformats.org/spreadsheetml/2006/main" count="236" uniqueCount="123">
  <si>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</si>
  <si>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</si>
  <si>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</si>
  <si>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</si>
  <si>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</si>
  <si>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</si>
  <si>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</si>
  <si>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</si>
  <si>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</si>
  <si>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</si>
  <si>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</si>
  <si>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</si>
  <si>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</si>
  <si>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</si>
  <si>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</si>
  <si>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</si>
  <si>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</si>
  <si>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</si>
  <si>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</si>
  <si>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</si>
  <si>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</si>
  <si>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</si>
  <si>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</si>
  <si>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</si>
  <si>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</si>
  <si>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</si>
  <si>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</si>
  <si>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</si>
  <si>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</si>
  <si>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</si>
  <si>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</si>
  <si>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</si>
  <si>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</si>
  <si>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</si>
  <si>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</si>
  <si>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</si>
  <si>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</si>
  <si>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</si>
  <si>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</si>
  <si>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</si>
  <si>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</si>
  <si>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</si>
  <si>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</si>
  <si>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</si>
  <si>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</si>
  <si>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</si>
  <si>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</si>
  <si>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</si>
  <si>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</si>
  <si>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</si>
  <si>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</si>
  <si>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</si>
  <si>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</si>
  <si>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</si>
  <si>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</si>
  <si>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</si>
  <si>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</si>
  <si>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</si>
  <si>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</si>
  <si>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</si>
  <si>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</si>
  <si>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</si>
  <si>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</si>
  <si>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</si>
  <si>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</si>
  <si>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</si>
  <si>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</si>
  <si>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</si>
  <si>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</si>
  <si>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</si>
  <si>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</si>
  <si>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</si>
  <si>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</si>
  <si>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</si>
  <si>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</si>
  <si>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</si>
  <si>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</si>
  <si>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</si>
  <si>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</si>
  <si>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</si>
  <si>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</si>
  <si>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</si>
  <si>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</si>
  <si>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</si>
  <si>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</si>
  <si>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</si>
  <si>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</si>
  <si>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</si>
  <si>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</si>
  <si>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</si>
  <si>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</si>
  <si>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</si>
  <si>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</si>
  <si>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</si>
  <si>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</si>
  <si>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</si>
  <si>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</si>
  <si>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</si>
  <si>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</si>
  <si>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</si>
  <si>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</si>
  <si>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</si>
  <si>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</si>
  <si>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</si>
  <si>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</si>
  <si>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</si>
  <si>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</si>
  <si>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</si>
  <si>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浜田市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</si>
  <si>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</si>
  <si>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</si>
  <si>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</si>
  <si>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</si>
  <si>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</si>
  <si>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</si>
  <si>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</si>
  <si>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</si>
  <si>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</si>
  <si>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</si>
  <si>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</si>
  <si>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30年度から予定の上水道との事業統合により、維持管理体制を集中・強化し、組織体制面の合理化によるコスト削減を図るとともに、計画的な老朽管路更新計画に基づく適正な料金設定を行う等、経営の健全・効率化を図ることとしている。</t>
    <phoneticPr fontId="7"/>
  </si>
  <si>
    <t xml:space="preserve">　地理的条件等によって建設改良費が割高となっているため、他市町村に比較して企業債残高が多く、給水原価にも影響し、収益的収支比率も類似団体や全国平均から11％程度低くなっている。
　また、水道料金は市町村合併時に統一が行われず、上水道との統合が計画されたこともあって改定が先延ばしとなり、このたび、平成30年10月に料金改定予定であるが、前述の状況と相まって料金回収率も低い状況となっている。
　しかし、このような厳しい経営環境の中でも高料金対策に係る国からの地方財政措置や市の一般会計からの繰入金等により事業運営が成り立っている。
　平成19年に簡易水道事業に対する国庫補助制度が限定・見直され、統合が推進されたことから、当市は平成21年に上水道との統合を決定し、平成29年度末統合予定として、現在、各施設の中央監視による一元管理や統廃合による合理化・効率化を進める等、経営基盤の強化に取り組んでいる。
</t>
    <rPh sb="148" eb="150">
      <t>ヘイセイ</t>
    </rPh>
    <rPh sb="152" eb="153">
      <t>ネン</t>
    </rPh>
    <rPh sb="155" eb="156">
      <t>ガツ</t>
    </rPh>
    <rPh sb="157" eb="159">
      <t>リョウキン</t>
    </rPh>
    <rPh sb="159" eb="161">
      <t>カイテイ</t>
    </rPh>
    <rPh sb="161" eb="163">
      <t>ヨテイ</t>
    </rPh>
    <phoneticPr fontId="7"/>
  </si>
  <si>
    <t>　40年経過した管路割合は3.3％（H27）となっており、アセット・マネジメント（資産管理）に基づく延命化を管路20年とし投資額を平準化する予定。上水道との統合後5年間は管路経年化率の高い上水道の管路更新を優先し、簡易水道も計画的に更新を行う予定。
　なお、管路更新率において、平成28年度数値が前年度並みに推移しているのは、現在取り組んでいる簡易水道統合整備事業における各工事が竣工し、管路の新設が増えたためである。</t>
    <rPh sb="112" eb="115">
      <t>ケイカクテキ</t>
    </rPh>
    <rPh sb="116" eb="118">
      <t>コウシン</t>
    </rPh>
    <rPh sb="119" eb="120">
      <t>オコナ</t>
    </rPh>
    <rPh sb="121" eb="123">
      <t>ヨテイ</t>
    </rPh>
    <rPh sb="129" eb="131">
      <t>カンロ</t>
    </rPh>
    <rPh sb="131" eb="133">
      <t>コウシン</t>
    </rPh>
    <rPh sb="133" eb="134">
      <t>リツ</t>
    </rPh>
    <rPh sb="139" eb="141">
      <t>ヘイセイ</t>
    </rPh>
    <rPh sb="143" eb="145">
      <t>ネンド</t>
    </rPh>
    <rPh sb="145" eb="147">
      <t>スウチ</t>
    </rPh>
    <rPh sb="148" eb="151">
      <t>ゼンネンド</t>
    </rPh>
    <rPh sb="151" eb="152">
      <t>ナ</t>
    </rPh>
    <rPh sb="154" eb="156">
      <t>スイイ</t>
    </rPh>
    <rPh sb="163" eb="165">
      <t>ゲンザイ</t>
    </rPh>
    <rPh sb="165" eb="166">
      <t>ト</t>
    </rPh>
    <rPh sb="167" eb="168">
      <t>ク</t>
    </rPh>
    <rPh sb="172" eb="174">
      <t>カンイ</t>
    </rPh>
    <rPh sb="174" eb="176">
      <t>スイドウ</t>
    </rPh>
    <rPh sb="176" eb="178">
      <t>トウゴウ</t>
    </rPh>
    <rPh sb="178" eb="180">
      <t>セイビ</t>
    </rPh>
    <rPh sb="180" eb="182">
      <t>ジギョウ</t>
    </rPh>
    <rPh sb="186" eb="187">
      <t>カク</t>
    </rPh>
    <rPh sb="187" eb="189">
      <t>コウジ</t>
    </rPh>
    <rPh sb="190" eb="192">
      <t>シュンコウ</t>
    </rPh>
    <rPh sb="194" eb="196">
      <t>カンロ</t>
    </rPh>
    <rPh sb="197" eb="199">
      <t>シンセツ</t>
    </rPh>
    <rPh sb="200" eb="201">
      <t>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</si>
</sst>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0.42</c:v>
                </c:pt>
                <c:pt idx="1">
                  <c:v>0.16</c:v>
                </c:pt>
                <c:pt idx="2">
                  <c:v>0.43</c:v>
                </c:pt>
                <c:pt idx="3">
                  <c:v>0.84</c:v>
                </c:pt>
                <c:pt idx="4">
                  <c:v>0.75</c:v>
                </c:pt>
              </c:numCache>
            </c:numRef>
          </c:val>
          <c:extLst>
            <c:ext xmlns:c16="http://schemas.microsoft.com/office/drawing/2014/chart" uri="{C3380CC4-5D6E-409C-BE32-E72D297353CC}">
              <c16:uniqueId val="{00000000-B586-4C3F-84E3-34AB3CC19631}"/>
            </c:ext>
          </c:extLst>
        </c:ser>
        <c:dLbls>
          <c:showLegendKey val="0"/>
          <c:showVal val="0"/>
          <c:showCatName val="0"/>
          <c:showSerName val="0"/>
          <c:showPercent val="0"/>
          <c:showBubbleSize val="0"/>
        </c:dLbls>
        <c:gapWidth val="150"/>
        <c:axId val="119846784"/>
        <c:axId val="1198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c:ext xmlns:c16="http://schemas.microsoft.com/office/drawing/2014/chart" uri="{C3380CC4-5D6E-409C-BE32-E72D297353CC}">
              <c16:uniqueId val="{00000001-B586-4C3F-84E3-34AB3CC19631}"/>
            </c:ext>
          </c:extLst>
        </c:ser>
        <c:dLbls>
          <c:showLegendKey val="0"/>
          <c:showVal val="0"/>
          <c:showCatName val="0"/>
          <c:showSerName val="0"/>
          <c:showPercent val="0"/>
          <c:showBubbleSize val="0"/>
        </c:dLbls>
        <c:marker val="1"/>
        <c:smooth val="0"/>
        <c:axId val="119846784"/>
        <c:axId val="119848320"/>
      </c:lineChart>
      <c:dateAx>
        <c:axId val="119846784"/>
        <c:scaling>
          <c:orientation val="minMax"/>
        </c:scaling>
        <c:delete val="1"/>
        <c:axPos val="b"/>
        <c:numFmt formatCode="ge" sourceLinked="1"/>
        <c:majorTickMark val="none"/>
        <c:minorTickMark val="none"/>
        <c:tickLblPos val="none"/>
        <c:crossAx val="119848320"/>
        <c:crosses val="autoZero"/>
        <c:auto val="1"/>
        <c:lblOffset val="100"/>
        <c:baseTimeUnit val="years"/>
      </c:dateAx>
      <c:valAx>
        <c:axId val="119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52.1</c:v>
                </c:pt>
                <c:pt idx="1">
                  <c:v>52.86</c:v>
                </c:pt>
                <c:pt idx="2">
                  <c:v>49.95</c:v>
                </c:pt>
                <c:pt idx="3">
                  <c:v>52.89</c:v>
                </c:pt>
                <c:pt idx="4">
                  <c:v>51.65</c:v>
                </c:pt>
              </c:numCache>
            </c:numRef>
          </c:val>
          <c:extLst>
            <c:ext xmlns:c16="http://schemas.microsoft.com/office/drawing/2014/chart" uri="{C3380CC4-5D6E-409C-BE32-E72D297353CC}">
              <c16:uniqueId val="{00000000-39CF-4E8F-BAD8-A45A46CBE9A6}"/>
            </c:ext>
          </c:extLst>
        </c:ser>
        <c:dLbls>
          <c:showLegendKey val="0"/>
          <c:showVal val="0"/>
          <c:showCatName val="0"/>
          <c:showSerName val="0"/>
          <c:showPercent val="0"/>
          <c:showBubbleSize val="0"/>
        </c:dLbls>
        <c:gapWidth val="150"/>
        <c:axId val="66583552"/>
        <c:axId val="666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c:ext xmlns:c16="http://schemas.microsoft.com/office/drawing/2014/chart" uri="{C3380CC4-5D6E-409C-BE32-E72D297353CC}">
              <c16:uniqueId val="{00000001-39CF-4E8F-BAD8-A45A46CBE9A6}"/>
            </c:ext>
          </c:extLst>
        </c:ser>
        <c:dLbls>
          <c:showLegendKey val="0"/>
          <c:showVal val="0"/>
          <c:showCatName val="0"/>
          <c:showSerName val="0"/>
          <c:showPercent val="0"/>
          <c:showBubbleSize val="0"/>
        </c:dLbls>
        <c:marker val="1"/>
        <c:smooth val="0"/>
        <c:axId val="66583552"/>
        <c:axId val="66659072"/>
      </c:lineChart>
      <c:dateAx>
        <c:axId val="66583552"/>
        <c:scaling>
          <c:orientation val="minMax"/>
        </c:scaling>
        <c:delete val="1"/>
        <c:axPos val="b"/>
        <c:numFmt formatCode="ge" sourceLinked="1"/>
        <c:majorTickMark val="none"/>
        <c:minorTickMark val="none"/>
        <c:tickLblPos val="none"/>
        <c:crossAx val="66659072"/>
        <c:crosses val="autoZero"/>
        <c:auto val="1"/>
        <c:lblOffset val="100"/>
        <c:baseTimeUnit val="years"/>
      </c:dateAx>
      <c:valAx>
        <c:axId val="666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79.930000000000007</c:v>
                </c:pt>
                <c:pt idx="1">
                  <c:v>77.849999999999994</c:v>
                </c:pt>
                <c:pt idx="2">
                  <c:v>81.16</c:v>
                </c:pt>
                <c:pt idx="3">
                  <c:v>78.77</c:v>
                </c:pt>
                <c:pt idx="4">
                  <c:v>78.959999999999994</c:v>
                </c:pt>
              </c:numCache>
            </c:numRef>
          </c:val>
          <c:extLst>
            <c:ext xmlns:c16="http://schemas.microsoft.com/office/drawing/2014/chart" uri="{C3380CC4-5D6E-409C-BE32-E72D297353CC}">
              <c16:uniqueId val="{00000000-75D8-4EC3-83E3-C0416102EBB1}"/>
            </c:ext>
          </c:extLst>
        </c:ser>
        <c:dLbls>
          <c:showLegendKey val="0"/>
          <c:showVal val="0"/>
          <c:showCatName val="0"/>
          <c:showSerName val="0"/>
          <c:showPercent val="0"/>
          <c:showBubbleSize val="0"/>
        </c:dLbls>
        <c:gapWidth val="150"/>
        <c:axId val="66690048"/>
        <c:axId val="667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c:ext xmlns:c16="http://schemas.microsoft.com/office/drawing/2014/chart" uri="{C3380CC4-5D6E-409C-BE32-E72D297353CC}">
              <c16:uniqueId val="{00000001-75D8-4EC3-83E3-C0416102EBB1}"/>
            </c:ext>
          </c:extLst>
        </c:ser>
        <c:dLbls>
          <c:showLegendKey val="0"/>
          <c:showVal val="0"/>
          <c:showCatName val="0"/>
          <c:showSerName val="0"/>
          <c:showPercent val="0"/>
          <c:showBubbleSize val="0"/>
        </c:dLbls>
        <c:marker val="1"/>
        <c:smooth val="0"/>
        <c:axId val="66690048"/>
        <c:axId val="66700032"/>
      </c:lineChart>
      <c:dateAx>
        <c:axId val="66690048"/>
        <c:scaling>
          <c:orientation val="minMax"/>
        </c:scaling>
        <c:delete val="1"/>
        <c:axPos val="b"/>
        <c:numFmt formatCode="ge" sourceLinked="1"/>
        <c:majorTickMark val="none"/>
        <c:minorTickMark val="none"/>
        <c:tickLblPos val="none"/>
        <c:crossAx val="66700032"/>
        <c:crosses val="autoZero"/>
        <c:auto val="1"/>
        <c:lblOffset val="100"/>
        <c:baseTimeUnit val="years"/>
      </c:dateAx>
      <c:valAx>
        <c:axId val="667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66.48</c:v>
                </c:pt>
                <c:pt idx="1">
                  <c:v>72.66</c:v>
                </c:pt>
                <c:pt idx="2">
                  <c:v>71.2</c:v>
                </c:pt>
                <c:pt idx="3">
                  <c:v>71.16</c:v>
                </c:pt>
                <c:pt idx="4">
                  <c:v>65.87</c:v>
                </c:pt>
              </c:numCache>
            </c:numRef>
          </c:val>
          <c:extLst>
            <c:ext xmlns:c16="http://schemas.microsoft.com/office/drawing/2014/chart" uri="{C3380CC4-5D6E-409C-BE32-E72D297353CC}">
              <c16:uniqueId val="{00000000-DE47-414D-A37C-866D2E086116}"/>
            </c:ext>
          </c:extLst>
        </c:ser>
        <c:dLbls>
          <c:showLegendKey val="0"/>
          <c:showVal val="0"/>
          <c:showCatName val="0"/>
          <c:showSerName val="0"/>
          <c:showPercent val="0"/>
          <c:showBubbleSize val="0"/>
        </c:dLbls>
        <c:gapWidth val="150"/>
        <c:axId val="120047488"/>
        <c:axId val="120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c:ext xmlns:c16="http://schemas.microsoft.com/office/drawing/2014/chart" uri="{C3380CC4-5D6E-409C-BE32-E72D297353CC}">
              <c16:uniqueId val="{00000001-DE47-414D-A37C-866D2E086116}"/>
            </c:ext>
          </c:extLst>
        </c:ser>
        <c:dLbls>
          <c:showLegendKey val="0"/>
          <c:showVal val="0"/>
          <c:showCatName val="0"/>
          <c:showSerName val="0"/>
          <c:showPercent val="0"/>
          <c:showBubbleSize val="0"/>
        </c:dLbls>
        <c:marker val="1"/>
        <c:smooth val="0"/>
        <c:axId val="120047488"/>
        <c:axId val="120049024"/>
      </c:lineChart>
      <c:dateAx>
        <c:axId val="120047488"/>
        <c:scaling>
          <c:orientation val="minMax"/>
        </c:scaling>
        <c:delete val="1"/>
        <c:axPos val="b"/>
        <c:numFmt formatCode="ge" sourceLinked="1"/>
        <c:majorTickMark val="none"/>
        <c:minorTickMark val="none"/>
        <c:tickLblPos val="none"/>
        <c:crossAx val="120049024"/>
        <c:crosses val="autoZero"/>
        <c:auto val="1"/>
        <c:lblOffset val="100"/>
        <c:baseTimeUnit val="years"/>
      </c:dateAx>
      <c:valAx>
        <c:axId val="120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9E-409B-839A-A40284388806}"/>
            </c:ext>
          </c:extLst>
        </c:ser>
        <c:dLbls>
          <c:showLegendKey val="0"/>
          <c:showVal val="0"/>
          <c:showCatName val="0"/>
          <c:showSerName val="0"/>
          <c:showPercent val="0"/>
          <c:showBubbleSize val="0"/>
        </c:dLbls>
        <c:gapWidth val="150"/>
        <c:axId val="66217856"/>
        <c:axId val="662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9E-409B-839A-A40284388806}"/>
            </c:ext>
          </c:extLst>
        </c:ser>
        <c:dLbls>
          <c:showLegendKey val="0"/>
          <c:showVal val="0"/>
          <c:showCatName val="0"/>
          <c:showSerName val="0"/>
          <c:showPercent val="0"/>
          <c:showBubbleSize val="0"/>
        </c:dLbls>
        <c:marker val="1"/>
        <c:smooth val="0"/>
        <c:axId val="66217856"/>
        <c:axId val="66219392"/>
      </c:lineChart>
      <c:dateAx>
        <c:axId val="66217856"/>
        <c:scaling>
          <c:orientation val="minMax"/>
        </c:scaling>
        <c:delete val="1"/>
        <c:axPos val="b"/>
        <c:numFmt formatCode="ge" sourceLinked="1"/>
        <c:majorTickMark val="none"/>
        <c:minorTickMark val="none"/>
        <c:tickLblPos val="none"/>
        <c:crossAx val="66219392"/>
        <c:crosses val="autoZero"/>
        <c:auto val="1"/>
        <c:lblOffset val="100"/>
        <c:baseTimeUnit val="years"/>
      </c:dateAx>
      <c:valAx>
        <c:axId val="662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A0-497A-AE8B-EA83CDDA9EE6}"/>
            </c:ext>
          </c:extLst>
        </c:ser>
        <c:dLbls>
          <c:showLegendKey val="0"/>
          <c:showVal val="0"/>
          <c:showCatName val="0"/>
          <c:showSerName val="0"/>
          <c:showPercent val="0"/>
          <c:showBubbleSize val="0"/>
        </c:dLbls>
        <c:gapWidth val="150"/>
        <c:axId val="115394432"/>
        <c:axId val="1153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A0-497A-AE8B-EA83CDDA9EE6}"/>
            </c:ext>
          </c:extLst>
        </c:ser>
        <c:dLbls>
          <c:showLegendKey val="0"/>
          <c:showVal val="0"/>
          <c:showCatName val="0"/>
          <c:showSerName val="0"/>
          <c:showPercent val="0"/>
          <c:showBubbleSize val="0"/>
        </c:dLbls>
        <c:marker val="1"/>
        <c:smooth val="0"/>
        <c:axId val="115394432"/>
        <c:axId val="115395968"/>
      </c:lineChart>
      <c:dateAx>
        <c:axId val="115394432"/>
        <c:scaling>
          <c:orientation val="minMax"/>
        </c:scaling>
        <c:delete val="1"/>
        <c:axPos val="b"/>
        <c:numFmt formatCode="ge" sourceLinked="1"/>
        <c:majorTickMark val="none"/>
        <c:minorTickMark val="none"/>
        <c:tickLblPos val="none"/>
        <c:crossAx val="115395968"/>
        <c:crosses val="autoZero"/>
        <c:auto val="1"/>
        <c:lblOffset val="100"/>
        <c:baseTimeUnit val="years"/>
      </c:dateAx>
      <c:valAx>
        <c:axId val="1153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72-4011-96D4-F6865ABC9ED7}"/>
            </c:ext>
          </c:extLst>
        </c:ser>
        <c:dLbls>
          <c:showLegendKey val="0"/>
          <c:showVal val="0"/>
          <c:showCatName val="0"/>
          <c:showSerName val="0"/>
          <c:showPercent val="0"/>
          <c:showBubbleSize val="0"/>
        </c:dLbls>
        <c:gapWidth val="150"/>
        <c:axId val="66329984"/>
        <c:axId val="663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72-4011-96D4-F6865ABC9ED7}"/>
            </c:ext>
          </c:extLst>
        </c:ser>
        <c:dLbls>
          <c:showLegendKey val="0"/>
          <c:showVal val="0"/>
          <c:showCatName val="0"/>
          <c:showSerName val="0"/>
          <c:showPercent val="0"/>
          <c:showBubbleSize val="0"/>
        </c:dLbls>
        <c:marker val="1"/>
        <c:smooth val="0"/>
        <c:axId val="66329984"/>
        <c:axId val="66344064"/>
      </c:lineChart>
      <c:dateAx>
        <c:axId val="66329984"/>
        <c:scaling>
          <c:orientation val="minMax"/>
        </c:scaling>
        <c:delete val="1"/>
        <c:axPos val="b"/>
        <c:numFmt formatCode="ge" sourceLinked="1"/>
        <c:majorTickMark val="none"/>
        <c:minorTickMark val="none"/>
        <c:tickLblPos val="none"/>
        <c:crossAx val="66344064"/>
        <c:crosses val="autoZero"/>
        <c:auto val="1"/>
        <c:lblOffset val="100"/>
        <c:baseTimeUnit val="years"/>
      </c:dateAx>
      <c:valAx>
        <c:axId val="663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C0-4E2D-952C-9EE564A9C553}"/>
            </c:ext>
          </c:extLst>
        </c:ser>
        <c:dLbls>
          <c:showLegendKey val="0"/>
          <c:showVal val="0"/>
          <c:showCatName val="0"/>
          <c:showSerName val="0"/>
          <c:showPercent val="0"/>
          <c:showBubbleSize val="0"/>
        </c:dLbls>
        <c:gapWidth val="150"/>
        <c:axId val="66375040"/>
        <c:axId val="663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C0-4E2D-952C-9EE564A9C553}"/>
            </c:ext>
          </c:extLst>
        </c:ser>
        <c:dLbls>
          <c:showLegendKey val="0"/>
          <c:showVal val="0"/>
          <c:showCatName val="0"/>
          <c:showSerName val="0"/>
          <c:showPercent val="0"/>
          <c:showBubbleSize val="0"/>
        </c:dLbls>
        <c:marker val="1"/>
        <c:smooth val="0"/>
        <c:axId val="66375040"/>
        <c:axId val="66397312"/>
      </c:lineChart>
      <c:dateAx>
        <c:axId val="66375040"/>
        <c:scaling>
          <c:orientation val="minMax"/>
        </c:scaling>
        <c:delete val="1"/>
        <c:axPos val="b"/>
        <c:numFmt formatCode="ge" sourceLinked="1"/>
        <c:majorTickMark val="none"/>
        <c:minorTickMark val="none"/>
        <c:tickLblPos val="none"/>
        <c:crossAx val="66397312"/>
        <c:crosses val="autoZero"/>
        <c:auto val="1"/>
        <c:lblOffset val="100"/>
        <c:baseTimeUnit val="years"/>
      </c:dateAx>
      <c:valAx>
        <c:axId val="663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2109.1</c:v>
                </c:pt>
                <c:pt idx="1">
                  <c:v>2075.4</c:v>
                </c:pt>
                <c:pt idx="2">
                  <c:v>2059.4</c:v>
                </c:pt>
                <c:pt idx="3">
                  <c:v>2031.64</c:v>
                </c:pt>
                <c:pt idx="4">
                  <c:v>2046.42</c:v>
                </c:pt>
              </c:numCache>
            </c:numRef>
          </c:val>
          <c:extLst>
            <c:ext xmlns:c16="http://schemas.microsoft.com/office/drawing/2014/chart" uri="{C3380CC4-5D6E-409C-BE32-E72D297353CC}">
              <c16:uniqueId val="{00000000-8988-4574-BFCC-C99D35052131}"/>
            </c:ext>
          </c:extLst>
        </c:ser>
        <c:dLbls>
          <c:showLegendKey val="0"/>
          <c:showVal val="0"/>
          <c:showCatName val="0"/>
          <c:showSerName val="0"/>
          <c:showPercent val="0"/>
          <c:showBubbleSize val="0"/>
        </c:dLbls>
        <c:gapWidth val="150"/>
        <c:axId val="66420096"/>
        <c:axId val="664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c:ext xmlns:c16="http://schemas.microsoft.com/office/drawing/2014/chart" uri="{C3380CC4-5D6E-409C-BE32-E72D297353CC}">
              <c16:uniqueId val="{00000001-8988-4574-BFCC-C99D35052131}"/>
            </c:ext>
          </c:extLst>
        </c:ser>
        <c:dLbls>
          <c:showLegendKey val="0"/>
          <c:showVal val="0"/>
          <c:showCatName val="0"/>
          <c:showSerName val="0"/>
          <c:showPercent val="0"/>
          <c:showBubbleSize val="0"/>
        </c:dLbls>
        <c:marker val="1"/>
        <c:smooth val="0"/>
        <c:axId val="66420096"/>
        <c:axId val="66438272"/>
      </c:lineChart>
      <c:dateAx>
        <c:axId val="66420096"/>
        <c:scaling>
          <c:orientation val="minMax"/>
        </c:scaling>
        <c:delete val="1"/>
        <c:axPos val="b"/>
        <c:numFmt formatCode="ge" sourceLinked="1"/>
        <c:majorTickMark val="none"/>
        <c:minorTickMark val="none"/>
        <c:tickLblPos val="none"/>
        <c:crossAx val="66438272"/>
        <c:crosses val="autoZero"/>
        <c:auto val="1"/>
        <c:lblOffset val="100"/>
        <c:baseTimeUnit val="years"/>
      </c:dateAx>
      <c:valAx>
        <c:axId val="664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39.83</c:v>
                </c:pt>
                <c:pt idx="1">
                  <c:v>42.78</c:v>
                </c:pt>
                <c:pt idx="2">
                  <c:v>41.79</c:v>
                </c:pt>
                <c:pt idx="3">
                  <c:v>42.74</c:v>
                </c:pt>
                <c:pt idx="4">
                  <c:v>40.51</c:v>
                </c:pt>
              </c:numCache>
            </c:numRef>
          </c:val>
          <c:extLst>
            <c:ext xmlns:c16="http://schemas.microsoft.com/office/drawing/2014/chart" uri="{C3380CC4-5D6E-409C-BE32-E72D297353CC}">
              <c16:uniqueId val="{00000000-FA26-4F38-B8C8-C37B2CCD5CF0}"/>
            </c:ext>
          </c:extLst>
        </c:ser>
        <c:dLbls>
          <c:showLegendKey val="0"/>
          <c:showVal val="0"/>
          <c:showCatName val="0"/>
          <c:showSerName val="0"/>
          <c:showPercent val="0"/>
          <c:showBubbleSize val="0"/>
        </c:dLbls>
        <c:gapWidth val="150"/>
        <c:axId val="66616704"/>
        <c:axId val="666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c:ext xmlns:c16="http://schemas.microsoft.com/office/drawing/2014/chart" uri="{C3380CC4-5D6E-409C-BE32-E72D297353CC}">
              <c16:uniqueId val="{00000001-FA26-4F38-B8C8-C37B2CCD5CF0}"/>
            </c:ext>
          </c:extLst>
        </c:ser>
        <c:dLbls>
          <c:showLegendKey val="0"/>
          <c:showVal val="0"/>
          <c:showCatName val="0"/>
          <c:showSerName val="0"/>
          <c:showPercent val="0"/>
          <c:showBubbleSize val="0"/>
        </c:dLbls>
        <c:marker val="1"/>
        <c:smooth val="0"/>
        <c:axId val="66616704"/>
        <c:axId val="66622592"/>
      </c:lineChart>
      <c:dateAx>
        <c:axId val="66616704"/>
        <c:scaling>
          <c:orientation val="minMax"/>
        </c:scaling>
        <c:delete val="1"/>
        <c:axPos val="b"/>
        <c:numFmt formatCode="ge" sourceLinked="1"/>
        <c:majorTickMark val="none"/>
        <c:minorTickMark val="none"/>
        <c:tickLblPos val="none"/>
        <c:crossAx val="66622592"/>
        <c:crosses val="autoZero"/>
        <c:auto val="1"/>
        <c:lblOffset val="100"/>
        <c:baseTimeUnit val="years"/>
      </c:dateAx>
      <c:valAx>
        <c:axId val="666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481.76</c:v>
                </c:pt>
                <c:pt idx="1">
                  <c:v>448.92</c:v>
                </c:pt>
                <c:pt idx="2">
                  <c:v>472.31</c:v>
                </c:pt>
                <c:pt idx="3">
                  <c:v>456.74</c:v>
                </c:pt>
                <c:pt idx="4">
                  <c:v>486.39</c:v>
                </c:pt>
              </c:numCache>
            </c:numRef>
          </c:val>
          <c:extLst>
            <c:ext xmlns:c16="http://schemas.microsoft.com/office/drawing/2014/chart" uri="{C3380CC4-5D6E-409C-BE32-E72D297353CC}">
              <c16:uniqueId val="{00000000-CDBA-492F-ABF8-D771E5671FF0}"/>
            </c:ext>
          </c:extLst>
        </c:ser>
        <c:dLbls>
          <c:showLegendKey val="0"/>
          <c:showVal val="0"/>
          <c:showCatName val="0"/>
          <c:showSerName val="0"/>
          <c:showPercent val="0"/>
          <c:showBubbleSize val="0"/>
        </c:dLbls>
        <c:gapWidth val="150"/>
        <c:axId val="66526208"/>
        <c:axId val="665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c:ext xmlns:c16="http://schemas.microsoft.com/office/drawing/2014/chart" uri="{C3380CC4-5D6E-409C-BE32-E72D297353CC}">
              <c16:uniqueId val="{00000001-CDBA-492F-ABF8-D771E5671FF0}"/>
            </c:ext>
          </c:extLst>
        </c:ser>
        <c:dLbls>
          <c:showLegendKey val="0"/>
          <c:showVal val="0"/>
          <c:showCatName val="0"/>
          <c:showSerName val="0"/>
          <c:showPercent val="0"/>
          <c:showBubbleSize val="0"/>
        </c:dLbls>
        <c:marker val="1"/>
        <c:smooth val="0"/>
        <c:axId val="66526208"/>
        <c:axId val="66532096"/>
      </c:lineChart>
      <c:dateAx>
        <c:axId val="66526208"/>
        <c:scaling>
          <c:orientation val="minMax"/>
        </c:scaling>
        <c:delete val="1"/>
        <c:axPos val="b"/>
        <c:numFmt formatCode="ge" sourceLinked="1"/>
        <c:majorTickMark val="none"/>
        <c:minorTickMark val="none"/>
        <c:tickLblPos val="none"/>
        <c:crossAx val="66532096"/>
        <c:crosses val="autoZero"/>
        <c:auto val="1"/>
        <c:lblOffset val="100"/>
        <c:baseTimeUnit val="years"/>
      </c:dateAx>
      <c:valAx>
        <c:axId val="66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CB61" sqref="CB6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島根県　浜田市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c r="AE8" s="74"/>
      <c r="AF8" s="74"/>
      <c r="AG8" s="74"/>
      <c r="AH8" s="74"/>
      <c r="AI8" s="74"/>
      <c r="AJ8" s="74"/>
      <c r="AK8" s="2"/>
      <c r="AL8" s="67">
        <f>データ!$R$6</f>
        <v>56042</v>
      </c>
      <c r="AM8" s="67"/>
      <c r="AN8" s="67"/>
      <c r="AO8" s="67"/>
      <c r="AP8" s="67"/>
      <c r="AQ8" s="67"/>
      <c r="AR8" s="67"/>
      <c r="AS8" s="67"/>
      <c r="AT8" s="66">
        <f>データ!$S$6</f>
        <v>690.66</v>
      </c>
      <c r="AU8" s="66"/>
      <c r="AV8" s="66"/>
      <c r="AW8" s="66"/>
      <c r="AX8" s="66"/>
      <c r="AY8" s="66"/>
      <c r="AZ8" s="66"/>
      <c r="BA8" s="66"/>
      <c r="BB8" s="66">
        <f>データ!$T$6</f>
        <v>81.14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90.18</v>
      </c>
      <c r="Q10" s="66"/>
      <c r="R10" s="66"/>
      <c r="S10" s="66"/>
      <c r="T10" s="66"/>
      <c r="U10" s="66"/>
      <c r="V10" s="66"/>
      <c r="W10" s="67">
        <f>データ!$Q$6</f>
        <v>3953</v>
      </c>
      <c r="X10" s="67"/>
      <c r="Y10" s="67"/>
      <c r="Z10" s="67"/>
      <c r="AA10" s="67"/>
      <c r="AB10" s="67"/>
      <c r="AC10" s="67"/>
      <c r="AD10" s="2"/>
      <c r="AE10" s="2"/>
      <c r="AF10" s="2"/>
      <c r="AG10" s="2"/>
      <c r="AH10" s="2"/>
      <c r="AI10" s="2"/>
      <c r="AJ10" s="2"/>
      <c r="AK10" s="2"/>
      <c r="AL10" s="67">
        <f>データ!$U$6</f>
        <v>13286</v>
      </c>
      <c r="AM10" s="67"/>
      <c r="AN10" s="67"/>
      <c r="AO10" s="67"/>
      <c r="AP10" s="67"/>
      <c r="AQ10" s="67"/>
      <c r="AR10" s="67"/>
      <c r="AS10" s="67"/>
      <c r="AT10" s="66">
        <f>データ!$V$6</f>
        <v>100.09</v>
      </c>
      <c r="AU10" s="66"/>
      <c r="AV10" s="66"/>
      <c r="AW10" s="66"/>
      <c r="AX10" s="66"/>
      <c r="AY10" s="66"/>
      <c r="AZ10" s="66"/>
      <c r="BA10" s="66"/>
      <c r="BB10" s="66">
        <f>データ!$W$6</f>
        <v>132.74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322024</v>
      </c>
      <c r="D6" s="34">
        <f t="shared" si="3"/>
        <v>47</v>
      </c>
      <c r="E6" s="34">
        <f t="shared" si="3"/>
        <v>1</v>
      </c>
      <c r="F6" s="34">
        <f t="shared" si="3"/>
        <v>0</v>
      </c>
      <c r="G6" s="34">
        <f t="shared" si="3"/>
        <v>0</v>
      </c>
      <c r="H6" s="34" t="str">
        <f t="shared" si="3"/>
        <v>島根県　浜田市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90.18</v>
      </c>
      <c r="Q6" s="35">
        <f t="shared" si="3"/>
        <v>3953</v>
      </c>
      <c r="R6" s="35">
        <f t="shared" si="3"/>
        <v>56042</v>
      </c>
      <c r="S6" s="35">
        <f t="shared" si="3"/>
        <v>690.66</v>
      </c>
      <c r="T6" s="35">
        <f t="shared" si="3"/>
        <v>81.14</v>
      </c>
      <c r="U6" s="35">
        <f t="shared" si="3"/>
        <v>13286</v>
      </c>
      <c r="V6" s="35">
        <f t="shared" si="3"/>
        <v>100.09</v>
      </c>
      <c r="W6" s="35">
        <f t="shared" si="3"/>
        <v>132.74</v>
      </c>
      <c r="X6" s="36">
        <f>IF(X7="",NA(),X7)</f>
        <v>66.48</v>
      </c>
      <c r="Y6" s="36">
        <f t="shared" ref="Y6:AG6" si="4">IF(Y7="",NA(),Y7)</f>
        <v>72.66</v>
      </c>
      <c r="Z6" s="36">
        <f t="shared" si="4"/>
        <v>71.2</v>
      </c>
      <c r="AA6" s="36">
        <f t="shared" si="4"/>
        <v>71.16</v>
      </c>
      <c r="AB6" s="36">
        <f t="shared" si="4"/>
        <v>65.87</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2109.1</v>
      </c>
      <c r="BF6" s="36">
        <f t="shared" ref="BF6:BN6" si="7">IF(BF7="",NA(),BF7)</f>
        <v>2075.4</v>
      </c>
      <c r="BG6" s="36">
        <f t="shared" si="7"/>
        <v>2059.4</v>
      </c>
      <c r="BH6" s="36">
        <f t="shared" si="7"/>
        <v>2031.64</v>
      </c>
      <c r="BI6" s="36">
        <f t="shared" si="7"/>
        <v>2046.42</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39.83</v>
      </c>
      <c r="BQ6" s="36">
        <f t="shared" ref="BQ6:BY6" si="8">IF(BQ7="",NA(),BQ7)</f>
        <v>42.78</v>
      </c>
      <c r="BR6" s="36">
        <f t="shared" si="8"/>
        <v>41.79</v>
      </c>
      <c r="BS6" s="36">
        <f t="shared" si="8"/>
        <v>42.74</v>
      </c>
      <c r="BT6" s="36">
        <f t="shared" si="8"/>
        <v>40.51</v>
      </c>
      <c r="BU6" s="36">
        <f t="shared" si="8"/>
        <v>54.57</v>
      </c>
      <c r="BV6" s="36">
        <f t="shared" si="8"/>
        <v>54.4</v>
      </c>
      <c r="BW6" s="36">
        <f t="shared" si="8"/>
        <v>54.45</v>
      </c>
      <c r="BX6" s="36">
        <f t="shared" si="8"/>
        <v>54.33</v>
      </c>
      <c r="BY6" s="36">
        <f t="shared" si="8"/>
        <v>55.02</v>
      </c>
      <c r="BZ6" s="35" t="str">
        <f>IF(BZ7="","",IF(BZ7="-","【-】","【"&amp;SUBSTITUTE(TEXT(BZ7,"#,##0.00"),"-","△")&amp;"】"))</f>
        <v>【53.06】</v>
      </c>
      <c r="CA6" s="36">
        <f>IF(CA7="",NA(),CA7)</f>
        <v>481.76</v>
      </c>
      <c r="CB6" s="36">
        <f t="shared" ref="CB6:CJ6" si="9">IF(CB7="",NA(),CB7)</f>
        <v>448.92</v>
      </c>
      <c r="CC6" s="36">
        <f t="shared" si="9"/>
        <v>472.31</v>
      </c>
      <c r="CD6" s="36">
        <f t="shared" si="9"/>
        <v>456.74</v>
      </c>
      <c r="CE6" s="36">
        <f t="shared" si="9"/>
        <v>486.39</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52.1</v>
      </c>
      <c r="CM6" s="36">
        <f t="shared" ref="CM6:CU6" si="10">IF(CM7="",NA(),CM7)</f>
        <v>52.86</v>
      </c>
      <c r="CN6" s="36">
        <f t="shared" si="10"/>
        <v>49.95</v>
      </c>
      <c r="CO6" s="36">
        <f t="shared" si="10"/>
        <v>52.89</v>
      </c>
      <c r="CP6" s="36">
        <f t="shared" si="10"/>
        <v>51.65</v>
      </c>
      <c r="CQ6" s="36">
        <f t="shared" si="10"/>
        <v>63.99</v>
      </c>
      <c r="CR6" s="36">
        <f t="shared" si="10"/>
        <v>62.01</v>
      </c>
      <c r="CS6" s="36">
        <f t="shared" si="10"/>
        <v>60.68</v>
      </c>
      <c r="CT6" s="36">
        <f t="shared" si="10"/>
        <v>59.87</v>
      </c>
      <c r="CU6" s="36">
        <f t="shared" si="10"/>
        <v>59.59</v>
      </c>
      <c r="CV6" s="35" t="str">
        <f>IF(CV7="","",IF(CV7="-","【-】","【"&amp;SUBSTITUTE(TEXT(CV7,"#,##0.00"),"-","△")&amp;"】"))</f>
        <v>【56.28】</v>
      </c>
      <c r="CW6" s="36">
        <f>IF(CW7="",NA(),CW7)</f>
        <v>79.930000000000007</v>
      </c>
      <c r="CX6" s="36">
        <f t="shared" ref="CX6:DF6" si="11">IF(CX7="",NA(),CX7)</f>
        <v>77.849999999999994</v>
      </c>
      <c r="CY6" s="36">
        <f t="shared" si="11"/>
        <v>81.16</v>
      </c>
      <c r="CZ6" s="36">
        <f t="shared" si="11"/>
        <v>78.77</v>
      </c>
      <c r="DA6" s="36">
        <f t="shared" si="11"/>
        <v>78.959999999999994</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0.42</v>
      </c>
      <c r="EE6" s="36">
        <f t="shared" ref="EE6:EM6" si="14">IF(EE7="",NA(),EE7)</f>
        <v>0.16</v>
      </c>
      <c r="EF6" s="36">
        <f t="shared" si="14"/>
        <v>0.43</v>
      </c>
      <c r="EG6" s="36">
        <f t="shared" si="14"/>
        <v>0.84</v>
      </c>
      <c r="EH6" s="36">
        <f t="shared" si="14"/>
        <v>0.75</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322024</v>
      </c>
      <c r="D7" s="38">
        <v>47</v>
      </c>
      <c r="E7" s="38">
        <v>1</v>
      </c>
      <c r="F7" s="38">
        <v>0</v>
      </c>
      <c r="G7" s="38">
        <v>0</v>
      </c>
      <c r="H7" s="38" t="s">
        <v>108</v>
      </c>
      <c r="I7" s="38" t="s">
        <v>109</v>
      </c>
      <c r="J7" s="38" t="s">
        <v>110</v>
      </c>
      <c r="K7" s="38" t="s">
        <v>111</v>
      </c>
      <c r="L7" s="38" t="s">
        <v>112</v>
      </c>
      <c r="M7" s="38"/>
      <c r="N7" s="39" t="s">
        <v>113</v>
      </c>
      <c r="O7" s="39" t="s">
        <v>114</v>
      </c>
      <c r="P7" s="39">
        <v>90.18</v>
      </c>
      <c r="Q7" s="39">
        <v>3953</v>
      </c>
      <c r="R7" s="39">
        <v>56042</v>
      </c>
      <c r="S7" s="39">
        <v>690.66</v>
      </c>
      <c r="T7" s="39">
        <v>81.14</v>
      </c>
      <c r="U7" s="39">
        <v>13286</v>
      </c>
      <c r="V7" s="39">
        <v>100.09</v>
      </c>
      <c r="W7" s="39">
        <v>132.74</v>
      </c>
      <c r="X7" s="39">
        <v>66.48</v>
      </c>
      <c r="Y7" s="39">
        <v>72.66</v>
      </c>
      <c r="Z7" s="39">
        <v>71.2</v>
      </c>
      <c r="AA7" s="39">
        <v>71.16</v>
      </c>
      <c r="AB7" s="39">
        <v>65.87</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2109.1</v>
      </c>
      <c r="BF7" s="39">
        <v>2075.4</v>
      </c>
      <c r="BG7" s="39">
        <v>2059.4</v>
      </c>
      <c r="BH7" s="39">
        <v>2031.64</v>
      </c>
      <c r="BI7" s="39">
        <v>2046.42</v>
      </c>
      <c r="BJ7" s="39">
        <v>1321.78</v>
      </c>
      <c r="BK7" s="39">
        <v>1326.51</v>
      </c>
      <c r="BL7" s="39">
        <v>1285.3599999999999</v>
      </c>
      <c r="BM7" s="39">
        <v>1246.73</v>
      </c>
      <c r="BN7" s="39">
        <v>1281.51</v>
      </c>
      <c r="BO7" s="39">
        <v>1280.76</v>
      </c>
      <c r="BP7" s="39">
        <v>39.83</v>
      </c>
      <c r="BQ7" s="39">
        <v>42.78</v>
      </c>
      <c r="BR7" s="39">
        <v>41.79</v>
      </c>
      <c r="BS7" s="39">
        <v>42.74</v>
      </c>
      <c r="BT7" s="39">
        <v>40.51</v>
      </c>
      <c r="BU7" s="39">
        <v>54.57</v>
      </c>
      <c r="BV7" s="39">
        <v>54.4</v>
      </c>
      <c r="BW7" s="39">
        <v>54.45</v>
      </c>
      <c r="BX7" s="39">
        <v>54.33</v>
      </c>
      <c r="BY7" s="39">
        <v>55.02</v>
      </c>
      <c r="BZ7" s="39">
        <v>53.06</v>
      </c>
      <c r="CA7" s="39">
        <v>481.76</v>
      </c>
      <c r="CB7" s="39">
        <v>448.92</v>
      </c>
      <c r="CC7" s="39">
        <v>472.31</v>
      </c>
      <c r="CD7" s="39">
        <v>456.74</v>
      </c>
      <c r="CE7" s="39">
        <v>486.39</v>
      </c>
      <c r="CF7" s="39">
        <v>318.02999999999997</v>
      </c>
      <c r="CG7" s="39">
        <v>325.14</v>
      </c>
      <c r="CH7" s="39">
        <v>332.75</v>
      </c>
      <c r="CI7" s="39">
        <v>341.05</v>
      </c>
      <c r="CJ7" s="39">
        <v>330.62</v>
      </c>
      <c r="CK7" s="39">
        <v>314.83</v>
      </c>
      <c r="CL7" s="39">
        <v>52.1</v>
      </c>
      <c r="CM7" s="39">
        <v>52.86</v>
      </c>
      <c r="CN7" s="39">
        <v>49.95</v>
      </c>
      <c r="CO7" s="39">
        <v>52.89</v>
      </c>
      <c r="CP7" s="39">
        <v>51.65</v>
      </c>
      <c r="CQ7" s="39">
        <v>63.99</v>
      </c>
      <c r="CR7" s="39">
        <v>62.01</v>
      </c>
      <c r="CS7" s="39">
        <v>60.68</v>
      </c>
      <c r="CT7" s="39">
        <v>59.87</v>
      </c>
      <c r="CU7" s="39">
        <v>59.59</v>
      </c>
      <c r="CV7" s="39">
        <v>56.28</v>
      </c>
      <c r="CW7" s="39">
        <v>79.930000000000007</v>
      </c>
      <c r="CX7" s="39">
        <v>77.849999999999994</v>
      </c>
      <c r="CY7" s="39">
        <v>81.16</v>
      </c>
      <c r="CZ7" s="39">
        <v>78.77</v>
      </c>
      <c r="DA7" s="39">
        <v>78.959999999999994</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0.42</v>
      </c>
      <c r="EE7" s="39">
        <v>0.16</v>
      </c>
      <c r="EF7" s="39">
        <v>0.43</v>
      </c>
      <c r="EG7" s="39">
        <v>0.84</v>
      </c>
      <c r="EH7" s="39">
        <v>0.75</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2018-02-08T02:27:23Z</cp:lastPrinted>
  <dcterms:created xsi:type="dcterms:W3CDTF">2017-12-25T01:45:49Z</dcterms:created>
  <dcterms:modified xsi:type="dcterms:W3CDTF">2018-02-08T02:27:24Z</dcterms:modified>
  <cp:category/>
</cp:coreProperties>
</file>