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AT8" i="4"/>
  <c r="AL8" i="4"/>
  <c r="W8" i="4"/>
  <c r="B8" i="4"/>
  <c r="B6" i="4"/>
  <c r="C10" i="5" l="1"/>
  <c r="D10" i="5"/>
  <c r="E10" i="5"/>
  <c r="B10" i="5"/>
</calcChain>
</file>

<file path=xl/sharedStrings.xml><?xml version="1.0" encoding="utf-8"?>
<sst xmlns="http://schemas.openxmlformats.org/spreadsheetml/2006/main" count="275" uniqueCount="123">
  <si>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</si>
  <si>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</si>
  <si>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</si>
  <si>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</si>
  <si>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</si>
  <si>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</si>
  <si>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</si>
  <si>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</si>
  <si>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</si>
  <si>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</si>
  <si>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</si>
  <si>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</si>
  <si>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</si>
  <si>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</si>
  <si>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</si>
  <si>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</si>
  <si>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</si>
  <si>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</si>
  <si>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</si>
  <si>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</si>
  <si>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</si>
  <si>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</si>
  <si>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</si>
  <si>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</si>
  <si>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</si>
  <si>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</si>
  <si>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</si>
  <si>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</si>
  <si>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</si>
  <si>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</si>
  <si>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</si>
  <si>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</si>
  <si>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</si>
  <si>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</si>
  <si>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</si>
  <si>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</si>
  <si>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</si>
  <si>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</si>
  <si>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</si>
  <si>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</si>
  <si>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</si>
  <si>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</si>
  <si>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</si>
  <si>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</si>
  <si>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</si>
  <si>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</si>
  <si>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</si>
  <si>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</si>
  <si>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</si>
  <si>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</si>
  <si>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</si>
  <si>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</si>
  <si>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</si>
  <si>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</si>
  <si>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</si>
  <si>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</si>
  <si>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</si>
  <si>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</si>
  <si>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</si>
  <si>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</si>
  <si>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</si>
  <si>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</si>
  <si>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</si>
  <si>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</si>
  <si>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</si>
  <si>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</si>
  <si>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</si>
  <si>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</si>
  <si>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</si>
  <si>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</si>
  <si>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</si>
  <si>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</si>
  <si>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</si>
  <si>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</si>
  <si>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</si>
  <si>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</si>
  <si>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</si>
  <si>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</si>
  <si>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</si>
  <si>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</si>
  <si>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</si>
  <si>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</si>
  <si>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</si>
  <si>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</si>
  <si>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</si>
  <si>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</si>
  <si>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</si>
  <si>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</si>
  <si>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</si>
  <si>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</si>
  <si>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</si>
  <si>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</si>
  <si>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</si>
  <si>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</si>
  <si>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</si>
  <si>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</si>
  <si>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</si>
  <si>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</si>
  <si>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</si>
  <si>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</si>
  <si>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</si>
  <si>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</si>
  <si>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</si>
  <si>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</si>
  <si>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</si>
  <si>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</si>
  <si>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</si>
  <si>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</si>
  <si>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</si>
  <si>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</si>
  <si>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</si>
  <si>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個別排水処理</t>
  </si>
  <si>
    <t>L3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</si>
  <si>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</si>
  <si>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</si>
  <si>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</si>
  <si>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</si>
  <si>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</si>
  <si>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</si>
  <si>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</si>
  <si>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事業は、対象世帯6戸の極めて小規模な事業であり、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54%であり、一般会計からの繰入金など使用料以外の収入を含めても費用が賄えない状況である。また、②累積欠損金については、他事業も含めた会計全体での欠損金が生じないよう、今後も、更なる経費削減を検討する必要が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④企業債残高対事業規模比率は、ほぼ横ばいの状況である。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116" eb="118">
      <t>シタマワ</t>
    </rPh>
    <rPh sb="123" eb="126">
      <t>ソウシュウエキ</t>
    </rPh>
    <rPh sb="129" eb="132">
      <t>ゲスイドウ</t>
    </rPh>
    <rPh sb="132" eb="135">
      <t>シヨウリョウ</t>
    </rPh>
    <rPh sb="136" eb="137">
      <t>シ</t>
    </rPh>
    <rPh sb="139" eb="141">
      <t>ワリアイ</t>
    </rPh>
    <rPh sb="202" eb="203">
      <t>タ</t>
    </rPh>
    <rPh sb="203" eb="205">
      <t>ジギョウ</t>
    </rPh>
    <rPh sb="206" eb="207">
      <t>フク</t>
    </rPh>
    <rPh sb="209" eb="211">
      <t>カイケイ</t>
    </rPh>
    <rPh sb="211" eb="213">
      <t>ゼンタイ</t>
    </rPh>
    <rPh sb="215" eb="218">
      <t>ケッソンキン</t>
    </rPh>
    <rPh sb="219" eb="220">
      <t>ショウ</t>
    </rPh>
    <rPh sb="226" eb="228">
      <t>コンゴ</t>
    </rPh>
    <rPh sb="260" eb="262">
      <t>ミマン</t>
    </rPh>
    <rPh sb="378" eb="379">
      <t>ヨコ</t>
    </rPh>
    <rPh sb="382" eb="384">
      <t>ジョウキョウ</t>
    </rPh>
    <phoneticPr fontId="4"/>
  </si>
  <si>
    <t>　建設事業は完了している。現在、法定耐用年数に達するものはなく、今後当分の間は更新事業は発生しない予定である。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phoneticPr fontId="7"/>
  </si>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</sst>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629328"/>
        <c:axId val="22662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6629328"/>
        <c:axId val="226628152"/>
      </c:lineChart>
      <c:dateAx>
        <c:axId val="226629328"/>
        <c:scaling>
          <c:orientation val="minMax"/>
        </c:scaling>
        <c:delete val="1"/>
        <c:axPos val="b"/>
        <c:numFmt formatCode="ge" sourceLinked="1"/>
        <c:majorTickMark val="none"/>
        <c:minorTickMark val="none"/>
        <c:tickLblPos val="none"/>
        <c:crossAx val="226628152"/>
        <c:crosses val="autoZero"/>
        <c:auto val="1"/>
        <c:lblOffset val="100"/>
        <c:baseTimeUnit val="years"/>
      </c:dateAx>
      <c:valAx>
        <c:axId val="22662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70.209999999999994</c:v>
                </c:pt>
                <c:pt idx="2">
                  <c:v>77.14</c:v>
                </c:pt>
                <c:pt idx="3">
                  <c:v>74.290000000000006</c:v>
                </c:pt>
                <c:pt idx="4">
                  <c:v>70.849999999999994</c:v>
                </c:pt>
              </c:numCache>
            </c:numRef>
          </c:val>
        </c:ser>
        <c:dLbls>
          <c:showLegendKey val="0"/>
          <c:showVal val="0"/>
          <c:showCatName val="0"/>
          <c:showSerName val="0"/>
          <c:showPercent val="0"/>
          <c:showBubbleSize val="0"/>
        </c:dLbls>
        <c:gapWidth val="150"/>
        <c:axId val="419279488"/>
        <c:axId val="41928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95.22</c:v>
                </c:pt>
                <c:pt idx="2">
                  <c:v>99.54</c:v>
                </c:pt>
                <c:pt idx="3">
                  <c:v>105.63</c:v>
                </c:pt>
                <c:pt idx="4">
                  <c:v>100.37</c:v>
                </c:pt>
              </c:numCache>
            </c:numRef>
          </c:val>
          <c:smooth val="0"/>
        </c:ser>
        <c:dLbls>
          <c:showLegendKey val="0"/>
          <c:showVal val="0"/>
          <c:showCatName val="0"/>
          <c:showSerName val="0"/>
          <c:showPercent val="0"/>
          <c:showBubbleSize val="0"/>
        </c:dLbls>
        <c:marker val="1"/>
        <c:smooth val="0"/>
        <c:axId val="419279488"/>
        <c:axId val="419282232"/>
      </c:lineChart>
      <c:dateAx>
        <c:axId val="419279488"/>
        <c:scaling>
          <c:orientation val="minMax"/>
        </c:scaling>
        <c:delete val="1"/>
        <c:axPos val="b"/>
        <c:numFmt formatCode="ge" sourceLinked="1"/>
        <c:majorTickMark val="none"/>
        <c:minorTickMark val="none"/>
        <c:tickLblPos val="none"/>
        <c:crossAx val="419282232"/>
        <c:crosses val="autoZero"/>
        <c:auto val="1"/>
        <c:lblOffset val="100"/>
        <c:baseTimeUnit val="years"/>
      </c:dateAx>
      <c:valAx>
        <c:axId val="4192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4.5</c:v>
                </c:pt>
                <c:pt idx="2">
                  <c:v>9.4499999999999993</c:v>
                </c:pt>
                <c:pt idx="3">
                  <c:v>14.4</c:v>
                </c:pt>
                <c:pt idx="4">
                  <c:v>19.34</c:v>
                </c:pt>
              </c:numCache>
            </c:numRef>
          </c:val>
        </c:ser>
        <c:dLbls>
          <c:showLegendKey val="0"/>
          <c:showVal val="0"/>
          <c:showCatName val="0"/>
          <c:showSerName val="0"/>
          <c:showPercent val="0"/>
          <c:showBubbleSize val="0"/>
        </c:dLbls>
        <c:gapWidth val="150"/>
        <c:axId val="192334208"/>
        <c:axId val="19233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18.399999999999999</c:v>
                </c:pt>
                <c:pt idx="2">
                  <c:v>23.72</c:v>
                </c:pt>
                <c:pt idx="3">
                  <c:v>17.809999999999999</c:v>
                </c:pt>
                <c:pt idx="4">
                  <c:v>18.600000000000001</c:v>
                </c:pt>
              </c:numCache>
            </c:numRef>
          </c:val>
          <c:smooth val="0"/>
        </c:ser>
        <c:dLbls>
          <c:showLegendKey val="0"/>
          <c:showVal val="0"/>
          <c:showCatName val="0"/>
          <c:showSerName val="0"/>
          <c:showPercent val="0"/>
          <c:showBubbleSize val="0"/>
        </c:dLbls>
        <c:marker val="1"/>
        <c:smooth val="0"/>
        <c:axId val="192334208"/>
        <c:axId val="192332248"/>
      </c:lineChart>
      <c:dateAx>
        <c:axId val="192334208"/>
        <c:scaling>
          <c:orientation val="minMax"/>
        </c:scaling>
        <c:delete val="1"/>
        <c:axPos val="b"/>
        <c:numFmt formatCode="ge" sourceLinked="1"/>
        <c:majorTickMark val="none"/>
        <c:minorTickMark val="none"/>
        <c:tickLblPos val="none"/>
        <c:crossAx val="192332248"/>
        <c:crosses val="autoZero"/>
        <c:auto val="1"/>
        <c:lblOffset val="100"/>
        <c:baseTimeUnit val="years"/>
      </c:dateAx>
      <c:valAx>
        <c:axId val="19233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335384"/>
        <c:axId val="19233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2335384"/>
        <c:axId val="192333032"/>
      </c:lineChart>
      <c:dateAx>
        <c:axId val="192335384"/>
        <c:scaling>
          <c:orientation val="minMax"/>
        </c:scaling>
        <c:delete val="1"/>
        <c:axPos val="b"/>
        <c:numFmt formatCode="ge" sourceLinked="1"/>
        <c:majorTickMark val="none"/>
        <c:minorTickMark val="none"/>
        <c:tickLblPos val="none"/>
        <c:crossAx val="192333032"/>
        <c:crosses val="autoZero"/>
        <c:auto val="1"/>
        <c:lblOffset val="100"/>
        <c:baseTimeUnit val="years"/>
      </c:dateAx>
      <c:valAx>
        <c:axId val="1923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808.3</c:v>
                </c:pt>
                <c:pt idx="2">
                  <c:v>856.51</c:v>
                </c:pt>
                <c:pt idx="3">
                  <c:v>806.74</c:v>
                </c:pt>
                <c:pt idx="4">
                  <c:v>905.84</c:v>
                </c:pt>
              </c:numCache>
            </c:numRef>
          </c:val>
        </c:ser>
        <c:dLbls>
          <c:showLegendKey val="0"/>
          <c:showVal val="0"/>
          <c:showCatName val="0"/>
          <c:showSerName val="0"/>
          <c:showPercent val="0"/>
          <c:showBubbleSize val="0"/>
        </c:dLbls>
        <c:gapWidth val="150"/>
        <c:axId val="230577136"/>
        <c:axId val="23057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189</c:v>
                </c:pt>
                <c:pt idx="2">
                  <c:v>59.52</c:v>
                </c:pt>
                <c:pt idx="3">
                  <c:v>102.8</c:v>
                </c:pt>
                <c:pt idx="4">
                  <c:v>55.24</c:v>
                </c:pt>
              </c:numCache>
            </c:numRef>
          </c:val>
          <c:smooth val="0"/>
        </c:ser>
        <c:dLbls>
          <c:showLegendKey val="0"/>
          <c:showVal val="0"/>
          <c:showCatName val="0"/>
          <c:showSerName val="0"/>
          <c:showPercent val="0"/>
          <c:showBubbleSize val="0"/>
        </c:dLbls>
        <c:marker val="1"/>
        <c:smooth val="0"/>
        <c:axId val="230577136"/>
        <c:axId val="230576744"/>
      </c:lineChart>
      <c:dateAx>
        <c:axId val="230577136"/>
        <c:scaling>
          <c:orientation val="minMax"/>
        </c:scaling>
        <c:delete val="1"/>
        <c:axPos val="b"/>
        <c:numFmt formatCode="ge" sourceLinked="1"/>
        <c:majorTickMark val="none"/>
        <c:minorTickMark val="none"/>
        <c:tickLblPos val="none"/>
        <c:crossAx val="230576744"/>
        <c:crosses val="autoZero"/>
        <c:auto val="1"/>
        <c:lblOffset val="100"/>
        <c:baseTimeUnit val="years"/>
      </c:dateAx>
      <c:valAx>
        <c:axId val="2305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117.37</c:v>
                </c:pt>
                <c:pt idx="2">
                  <c:v>27.48</c:v>
                </c:pt>
                <c:pt idx="3">
                  <c:v>30.19</c:v>
                </c:pt>
                <c:pt idx="4">
                  <c:v>8.99</c:v>
                </c:pt>
              </c:numCache>
            </c:numRef>
          </c:val>
        </c:ser>
        <c:dLbls>
          <c:showLegendKey val="0"/>
          <c:showVal val="0"/>
          <c:showCatName val="0"/>
          <c:showSerName val="0"/>
          <c:showPercent val="0"/>
          <c:showBubbleSize val="0"/>
        </c:dLbls>
        <c:gapWidth val="150"/>
        <c:axId val="230576352"/>
        <c:axId val="23057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295.92</c:v>
                </c:pt>
                <c:pt idx="2">
                  <c:v>322.33999999999997</c:v>
                </c:pt>
                <c:pt idx="3">
                  <c:v>366.75</c:v>
                </c:pt>
                <c:pt idx="4">
                  <c:v>291.2</c:v>
                </c:pt>
              </c:numCache>
            </c:numRef>
          </c:val>
          <c:smooth val="0"/>
        </c:ser>
        <c:dLbls>
          <c:showLegendKey val="0"/>
          <c:showVal val="0"/>
          <c:showCatName val="0"/>
          <c:showSerName val="0"/>
          <c:showPercent val="0"/>
          <c:showBubbleSize val="0"/>
        </c:dLbls>
        <c:marker val="1"/>
        <c:smooth val="0"/>
        <c:axId val="230576352"/>
        <c:axId val="230578704"/>
      </c:lineChart>
      <c:dateAx>
        <c:axId val="230576352"/>
        <c:scaling>
          <c:orientation val="minMax"/>
        </c:scaling>
        <c:delete val="1"/>
        <c:axPos val="b"/>
        <c:numFmt formatCode="ge" sourceLinked="1"/>
        <c:majorTickMark val="none"/>
        <c:minorTickMark val="none"/>
        <c:tickLblPos val="none"/>
        <c:crossAx val="230578704"/>
        <c:crosses val="autoZero"/>
        <c:auto val="1"/>
        <c:lblOffset val="100"/>
        <c:baseTimeUnit val="years"/>
      </c:dateAx>
      <c:valAx>
        <c:axId val="2305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354.34</c:v>
                </c:pt>
                <c:pt idx="2">
                  <c:v>333.09</c:v>
                </c:pt>
                <c:pt idx="3">
                  <c:v>287.23</c:v>
                </c:pt>
                <c:pt idx="4">
                  <c:v>291.97000000000003</c:v>
                </c:pt>
              </c:numCache>
            </c:numRef>
          </c:val>
        </c:ser>
        <c:dLbls>
          <c:showLegendKey val="0"/>
          <c:showVal val="0"/>
          <c:showCatName val="0"/>
          <c:showSerName val="0"/>
          <c:showPercent val="0"/>
          <c:showBubbleSize val="0"/>
        </c:dLbls>
        <c:gapWidth val="150"/>
        <c:axId val="230579488"/>
        <c:axId val="41987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230579488"/>
        <c:axId val="419875976"/>
      </c:lineChart>
      <c:dateAx>
        <c:axId val="230579488"/>
        <c:scaling>
          <c:orientation val="minMax"/>
        </c:scaling>
        <c:delete val="1"/>
        <c:axPos val="b"/>
        <c:numFmt formatCode="ge" sourceLinked="1"/>
        <c:majorTickMark val="none"/>
        <c:minorTickMark val="none"/>
        <c:tickLblPos val="none"/>
        <c:crossAx val="419875976"/>
        <c:crosses val="autoZero"/>
        <c:auto val="1"/>
        <c:lblOffset val="100"/>
        <c:baseTimeUnit val="years"/>
      </c:dateAx>
      <c:valAx>
        <c:axId val="41987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54.19</c:v>
                </c:pt>
                <c:pt idx="2">
                  <c:v>55.93</c:v>
                </c:pt>
                <c:pt idx="3">
                  <c:v>60.13</c:v>
                </c:pt>
                <c:pt idx="4">
                  <c:v>56.96</c:v>
                </c:pt>
              </c:numCache>
            </c:numRef>
          </c:val>
        </c:ser>
        <c:dLbls>
          <c:showLegendKey val="0"/>
          <c:showVal val="0"/>
          <c:showCatName val="0"/>
          <c:showSerName val="0"/>
          <c:showPercent val="0"/>
          <c:showBubbleSize val="0"/>
        </c:dLbls>
        <c:gapWidth val="150"/>
        <c:axId val="419873232"/>
        <c:axId val="41987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419873232"/>
        <c:axId val="419870488"/>
      </c:lineChart>
      <c:dateAx>
        <c:axId val="419873232"/>
        <c:scaling>
          <c:orientation val="minMax"/>
        </c:scaling>
        <c:delete val="1"/>
        <c:axPos val="b"/>
        <c:numFmt formatCode="ge" sourceLinked="1"/>
        <c:majorTickMark val="none"/>
        <c:minorTickMark val="none"/>
        <c:tickLblPos val="none"/>
        <c:crossAx val="419870488"/>
        <c:crosses val="autoZero"/>
        <c:auto val="1"/>
        <c:lblOffset val="100"/>
        <c:baseTimeUnit val="years"/>
      </c:dateAx>
      <c:valAx>
        <c:axId val="41987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7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279.58999999999997</c:v>
                </c:pt>
                <c:pt idx="2">
                  <c:v>272.99</c:v>
                </c:pt>
                <c:pt idx="3">
                  <c:v>255.73</c:v>
                </c:pt>
                <c:pt idx="4">
                  <c:v>268.57</c:v>
                </c:pt>
              </c:numCache>
            </c:numRef>
          </c:val>
        </c:ser>
        <c:dLbls>
          <c:showLegendKey val="0"/>
          <c:showVal val="0"/>
          <c:showCatName val="0"/>
          <c:showSerName val="0"/>
          <c:showPercent val="0"/>
          <c:showBubbleSize val="0"/>
        </c:dLbls>
        <c:gapWidth val="150"/>
        <c:axId val="419871272"/>
        <c:axId val="41986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419871272"/>
        <c:axId val="419868920"/>
      </c:lineChart>
      <c:dateAx>
        <c:axId val="419871272"/>
        <c:scaling>
          <c:orientation val="minMax"/>
        </c:scaling>
        <c:delete val="1"/>
        <c:axPos val="b"/>
        <c:numFmt formatCode="ge" sourceLinked="1"/>
        <c:majorTickMark val="none"/>
        <c:minorTickMark val="none"/>
        <c:tickLblPos val="none"/>
        <c:crossAx val="419868920"/>
        <c:crosses val="autoZero"/>
        <c:auto val="1"/>
        <c:lblOffset val="100"/>
        <c:baseTimeUnit val="years"/>
      </c:dateAx>
      <c:valAx>
        <c:axId val="41986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62.5</c:v>
                </c:pt>
                <c:pt idx="2">
                  <c:v>62.5</c:v>
                </c:pt>
                <c:pt idx="3">
                  <c:v>62.5</c:v>
                </c:pt>
                <c:pt idx="4">
                  <c:v>62.5</c:v>
                </c:pt>
              </c:numCache>
            </c:numRef>
          </c:val>
        </c:ser>
        <c:dLbls>
          <c:showLegendKey val="0"/>
          <c:showVal val="0"/>
          <c:showCatName val="0"/>
          <c:showSerName val="0"/>
          <c:showPercent val="0"/>
          <c:showBubbleSize val="0"/>
        </c:dLbls>
        <c:gapWidth val="150"/>
        <c:axId val="559279304"/>
        <c:axId val="55928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559279304"/>
        <c:axId val="559280872"/>
      </c:lineChart>
      <c:dateAx>
        <c:axId val="559279304"/>
        <c:scaling>
          <c:orientation val="minMax"/>
        </c:scaling>
        <c:delete val="1"/>
        <c:axPos val="b"/>
        <c:numFmt formatCode="ge" sourceLinked="1"/>
        <c:majorTickMark val="none"/>
        <c:minorTickMark val="none"/>
        <c:tickLblPos val="none"/>
        <c:crossAx val="559280872"/>
        <c:crosses val="autoZero"/>
        <c:auto val="1"/>
        <c:lblOffset val="100"/>
        <c:baseTimeUnit val="years"/>
      </c:dateAx>
      <c:valAx>
        <c:axId val="55928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559278520"/>
        <c:axId val="55928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559278520"/>
        <c:axId val="559281656"/>
      </c:lineChart>
      <c:dateAx>
        <c:axId val="559278520"/>
        <c:scaling>
          <c:orientation val="minMax"/>
        </c:scaling>
        <c:delete val="1"/>
        <c:axPos val="b"/>
        <c:numFmt formatCode="ge" sourceLinked="1"/>
        <c:majorTickMark val="none"/>
        <c:minorTickMark val="none"/>
        <c:tickLblPos val="none"/>
        <c:crossAx val="559281656"/>
        <c:crosses val="autoZero"/>
        <c:auto val="1"/>
        <c:lblOffset val="100"/>
        <c:baseTimeUnit val="years"/>
      </c:dateAx>
      <c:valAx>
        <c:axId val="5592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7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
        <v>119</v>
      </c>
      <c r="AE8" s="50"/>
      <c r="AF8" s="50"/>
      <c r="AG8" s="50"/>
      <c r="AH8" s="50"/>
      <c r="AI8" s="50"/>
      <c r="AJ8" s="50"/>
      <c r="AK8" s="4"/>
      <c r="AL8" s="51">
        <f>データ!S6</f>
        <v>204403</v>
      </c>
      <c r="AM8" s="51"/>
      <c r="AN8" s="51"/>
      <c r="AO8" s="51"/>
      <c r="AP8" s="51"/>
      <c r="AQ8" s="51"/>
      <c r="AR8" s="51"/>
      <c r="AS8" s="51"/>
      <c r="AT8" s="46">
        <f>データ!T6</f>
        <v>572.99</v>
      </c>
      <c r="AU8" s="46"/>
      <c r="AV8" s="46"/>
      <c r="AW8" s="46"/>
      <c r="AX8" s="46"/>
      <c r="AY8" s="46"/>
      <c r="AZ8" s="46"/>
      <c r="BA8" s="46"/>
      <c r="BB8" s="46">
        <f>データ!U6</f>
        <v>356.73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-14.63</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51">
        <f>データ!R6</f>
        <v>3024</v>
      </c>
      <c r="AE10" s="51"/>
      <c r="AF10" s="51"/>
      <c r="AG10" s="51"/>
      <c r="AH10" s="51"/>
      <c r="AI10" s="51"/>
      <c r="AJ10" s="51"/>
      <c r="AK10" s="2"/>
      <c r="AL10" s="51">
        <f>データ!V6</f>
        <v>15</v>
      </c>
      <c r="AM10" s="51"/>
      <c r="AN10" s="51"/>
      <c r="AO10" s="51"/>
      <c r="AP10" s="51"/>
      <c r="AQ10" s="51"/>
      <c r="AR10" s="51"/>
      <c r="AS10" s="51"/>
      <c r="AT10" s="46">
        <f>データ!W6</f>
        <v>0.24</v>
      </c>
      <c r="AU10" s="46"/>
      <c r="AV10" s="46"/>
      <c r="AW10" s="46"/>
      <c r="AX10" s="46"/>
      <c r="AY10" s="46"/>
      <c r="AZ10" s="46"/>
      <c r="BA10" s="46"/>
      <c r="BB10" s="46">
        <f>データ!X6</f>
        <v>62.5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1" t="s">
        <v>122</v>
      </c>
      <c r="BM66" s="92"/>
      <c r="BN66" s="92"/>
      <c r="BO66" s="92"/>
      <c r="BP66" s="92"/>
      <c r="BQ66" s="92"/>
      <c r="BR66" s="92"/>
      <c r="BS66" s="92"/>
      <c r="BT66" s="92"/>
      <c r="BU66" s="92"/>
      <c r="BV66" s="92"/>
      <c r="BW66" s="92"/>
      <c r="BX66" s="92"/>
      <c r="BY66" s="92"/>
      <c r="BZ66" s="9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1"/>
      <c r="BM67" s="92"/>
      <c r="BN67" s="92"/>
      <c r="BO67" s="92"/>
      <c r="BP67" s="92"/>
      <c r="BQ67" s="92"/>
      <c r="BR67" s="92"/>
      <c r="BS67" s="92"/>
      <c r="BT67" s="92"/>
      <c r="BU67" s="92"/>
      <c r="BV67" s="92"/>
      <c r="BW67" s="92"/>
      <c r="BX67" s="92"/>
      <c r="BY67" s="92"/>
      <c r="BZ67" s="9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1"/>
      <c r="BM68" s="92"/>
      <c r="BN68" s="92"/>
      <c r="BO68" s="92"/>
      <c r="BP68" s="92"/>
      <c r="BQ68" s="92"/>
      <c r="BR68" s="92"/>
      <c r="BS68" s="92"/>
      <c r="BT68" s="92"/>
      <c r="BU68" s="92"/>
      <c r="BV68" s="92"/>
      <c r="BW68" s="92"/>
      <c r="BX68" s="92"/>
      <c r="BY68" s="92"/>
      <c r="BZ68" s="9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1"/>
      <c r="BM69" s="92"/>
      <c r="BN69" s="92"/>
      <c r="BO69" s="92"/>
      <c r="BP69" s="92"/>
      <c r="BQ69" s="92"/>
      <c r="BR69" s="92"/>
      <c r="BS69" s="92"/>
      <c r="BT69" s="92"/>
      <c r="BU69" s="92"/>
      <c r="BV69" s="92"/>
      <c r="BW69" s="92"/>
      <c r="BX69" s="92"/>
      <c r="BY69" s="92"/>
      <c r="BZ69" s="9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1"/>
      <c r="BM70" s="92"/>
      <c r="BN70" s="92"/>
      <c r="BO70" s="92"/>
      <c r="BP70" s="92"/>
      <c r="BQ70" s="92"/>
      <c r="BR70" s="92"/>
      <c r="BS70" s="92"/>
      <c r="BT70" s="92"/>
      <c r="BU70" s="92"/>
      <c r="BV70" s="92"/>
      <c r="BW70" s="92"/>
      <c r="BX70" s="92"/>
      <c r="BY70" s="92"/>
      <c r="BZ70" s="9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1"/>
      <c r="BM71" s="92"/>
      <c r="BN71" s="92"/>
      <c r="BO71" s="92"/>
      <c r="BP71" s="92"/>
      <c r="BQ71" s="92"/>
      <c r="BR71" s="92"/>
      <c r="BS71" s="92"/>
      <c r="BT71" s="92"/>
      <c r="BU71" s="92"/>
      <c r="BV71" s="92"/>
      <c r="BW71" s="92"/>
      <c r="BX71" s="92"/>
      <c r="BY71" s="92"/>
      <c r="BZ71" s="9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1"/>
      <c r="BM72" s="92"/>
      <c r="BN72" s="92"/>
      <c r="BO72" s="92"/>
      <c r="BP72" s="92"/>
      <c r="BQ72" s="92"/>
      <c r="BR72" s="92"/>
      <c r="BS72" s="92"/>
      <c r="BT72" s="92"/>
      <c r="BU72" s="92"/>
      <c r="BV72" s="92"/>
      <c r="BW72" s="92"/>
      <c r="BX72" s="92"/>
      <c r="BY72" s="92"/>
      <c r="BZ72" s="9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1"/>
      <c r="BM73" s="92"/>
      <c r="BN73" s="92"/>
      <c r="BO73" s="92"/>
      <c r="BP73" s="92"/>
      <c r="BQ73" s="92"/>
      <c r="BR73" s="92"/>
      <c r="BS73" s="92"/>
      <c r="BT73" s="92"/>
      <c r="BU73" s="92"/>
      <c r="BV73" s="92"/>
      <c r="BW73" s="92"/>
      <c r="BX73" s="92"/>
      <c r="BY73" s="92"/>
      <c r="BZ73" s="9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1"/>
      <c r="BM74" s="92"/>
      <c r="BN74" s="92"/>
      <c r="BO74" s="92"/>
      <c r="BP74" s="92"/>
      <c r="BQ74" s="92"/>
      <c r="BR74" s="92"/>
      <c r="BS74" s="92"/>
      <c r="BT74" s="92"/>
      <c r="BU74" s="92"/>
      <c r="BV74" s="92"/>
      <c r="BW74" s="92"/>
      <c r="BX74" s="92"/>
      <c r="BY74" s="92"/>
      <c r="BZ74" s="9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1"/>
      <c r="BM75" s="92"/>
      <c r="BN75" s="92"/>
      <c r="BO75" s="92"/>
      <c r="BP75" s="92"/>
      <c r="BQ75" s="92"/>
      <c r="BR75" s="92"/>
      <c r="BS75" s="92"/>
      <c r="BT75" s="92"/>
      <c r="BU75" s="92"/>
      <c r="BV75" s="92"/>
      <c r="BW75" s="92"/>
      <c r="BX75" s="92"/>
      <c r="BY75" s="92"/>
      <c r="BZ75" s="9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1"/>
      <c r="BM76" s="92"/>
      <c r="BN76" s="92"/>
      <c r="BO76" s="92"/>
      <c r="BP76" s="92"/>
      <c r="BQ76" s="92"/>
      <c r="BR76" s="92"/>
      <c r="BS76" s="92"/>
      <c r="BT76" s="92"/>
      <c r="BU76" s="92"/>
      <c r="BV76" s="92"/>
      <c r="BW76" s="92"/>
      <c r="BX76" s="92"/>
      <c r="BY76" s="92"/>
      <c r="BZ76" s="9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1"/>
      <c r="BM77" s="92"/>
      <c r="BN77" s="92"/>
      <c r="BO77" s="92"/>
      <c r="BP77" s="92"/>
      <c r="BQ77" s="92"/>
      <c r="BR77" s="92"/>
      <c r="BS77" s="92"/>
      <c r="BT77" s="92"/>
      <c r="BU77" s="92"/>
      <c r="BV77" s="92"/>
      <c r="BW77" s="92"/>
      <c r="BX77" s="92"/>
      <c r="BY77" s="92"/>
      <c r="BZ77" s="9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1"/>
      <c r="BM78" s="92"/>
      <c r="BN78" s="92"/>
      <c r="BO78" s="92"/>
      <c r="BP78" s="92"/>
      <c r="BQ78" s="92"/>
      <c r="BR78" s="92"/>
      <c r="BS78" s="92"/>
      <c r="BT78" s="92"/>
      <c r="BU78" s="92"/>
      <c r="BV78" s="92"/>
      <c r="BW78" s="92"/>
      <c r="BX78" s="92"/>
      <c r="BY78" s="92"/>
      <c r="BZ78" s="93"/>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91"/>
      <c r="BM79" s="92"/>
      <c r="BN79" s="92"/>
      <c r="BO79" s="92"/>
      <c r="BP79" s="92"/>
      <c r="BQ79" s="92"/>
      <c r="BR79" s="92"/>
      <c r="BS79" s="92"/>
      <c r="BT79" s="92"/>
      <c r="BU79" s="92"/>
      <c r="BV79" s="92"/>
      <c r="BW79" s="92"/>
      <c r="BX79" s="92"/>
      <c r="BY79" s="92"/>
      <c r="BZ79" s="93"/>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91"/>
      <c r="BM80" s="92"/>
      <c r="BN80" s="92"/>
      <c r="BO80" s="92"/>
      <c r="BP80" s="92"/>
      <c r="BQ80" s="92"/>
      <c r="BR80" s="92"/>
      <c r="BS80" s="92"/>
      <c r="BT80" s="92"/>
      <c r="BU80" s="92"/>
      <c r="BV80" s="92"/>
      <c r="BW80" s="92"/>
      <c r="BX80" s="92"/>
      <c r="BY80" s="92"/>
      <c r="BZ80" s="9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322016</v>
      </c>
      <c r="D6" s="34">
        <f t="shared" si="3"/>
        <v>46</v>
      </c>
      <c r="E6" s="34">
        <f t="shared" si="3"/>
        <v>18</v>
      </c>
      <c r="F6" s="34">
        <f t="shared" si="3"/>
        <v>1</v>
      </c>
      <c r="G6" s="34">
        <f t="shared" si="3"/>
        <v>0</v>
      </c>
      <c r="H6" s="34" t="str">
        <f t="shared" si="3"/>
        <v>島根県　松江市</v>
      </c>
      <c r="I6" s="34" t="str">
        <f t="shared" si="3"/>
        <v>法適用</v>
      </c>
      <c r="J6" s="34" t="str">
        <f t="shared" si="3"/>
        <v>下水道事業</v>
      </c>
      <c r="K6" s="34" t="str">
        <f t="shared" si="3"/>
        <v>個別排水処理</v>
      </c>
      <c r="L6" s="34" t="str">
        <f t="shared" si="3"/>
        <v>L3</v>
      </c>
      <c r="M6" s="34">
        <f t="shared" si="3"/>
        <v>0</v>
      </c>
      <c r="N6" s="35" t="str">
        <f t="shared" si="3"/>
        <v>-</v>
      </c>
      <c r="O6" s="35">
        <f t="shared" si="3"/>
        <v>-14.63</v>
      </c>
      <c r="P6" s="35">
        <f t="shared" si="3"/>
        <v>0.01</v>
      </c>
      <c r="Q6" s="35">
        <f t="shared" si="3"/>
        <v>100</v>
      </c>
      <c r="R6" s="35">
        <f t="shared" si="3"/>
        <v>3024</v>
      </c>
      <c r="S6" s="35">
        <f t="shared" si="3"/>
        <v>204403</v>
      </c>
      <c r="T6" s="35">
        <f t="shared" si="3"/>
        <v>572.99</v>
      </c>
      <c r="U6" s="35">
        <f t="shared" si="3"/>
        <v>356.73</v>
      </c>
      <c r="V6" s="35">
        <f t="shared" si="3"/>
        <v>15</v>
      </c>
      <c r="W6" s="35">
        <f t="shared" si="3"/>
        <v>0.24</v>
      </c>
      <c r="X6" s="35">
        <f t="shared" si="3"/>
        <v>62.5</v>
      </c>
      <c r="Y6" s="36" t="str">
        <f>IF(Y7="",NA(),Y7)</f>
        <v>-</v>
      </c>
      <c r="Z6" s="36">
        <f t="shared" ref="Z6:AH6" si="4">IF(Z7="",NA(),Z7)</f>
        <v>70.209999999999994</v>
      </c>
      <c r="AA6" s="36">
        <f t="shared" si="4"/>
        <v>77.14</v>
      </c>
      <c r="AB6" s="36">
        <f t="shared" si="4"/>
        <v>74.290000000000006</v>
      </c>
      <c r="AC6" s="36">
        <f t="shared" si="4"/>
        <v>70.849999999999994</v>
      </c>
      <c r="AD6" s="36" t="str">
        <f t="shared" si="4"/>
        <v>-</v>
      </c>
      <c r="AE6" s="36">
        <f t="shared" si="4"/>
        <v>95.22</v>
      </c>
      <c r="AF6" s="36">
        <f t="shared" si="4"/>
        <v>99.54</v>
      </c>
      <c r="AG6" s="36">
        <f t="shared" si="4"/>
        <v>105.63</v>
      </c>
      <c r="AH6" s="36">
        <f t="shared" si="4"/>
        <v>100.37</v>
      </c>
      <c r="AI6" s="35" t="str">
        <f>IF(AI7="","",IF(AI7="-","【-】","【"&amp;SUBSTITUTE(TEXT(AI7,"#,##0.00"),"-","△")&amp;"】"))</f>
        <v>【92.43】</v>
      </c>
      <c r="AJ6" s="36" t="str">
        <f>IF(AJ7="",NA(),AJ7)</f>
        <v>-</v>
      </c>
      <c r="AK6" s="36">
        <f t="shared" ref="AK6:AS6" si="5">IF(AK7="",NA(),AK7)</f>
        <v>808.3</v>
      </c>
      <c r="AL6" s="36">
        <f t="shared" si="5"/>
        <v>856.51</v>
      </c>
      <c r="AM6" s="36">
        <f t="shared" si="5"/>
        <v>806.74</v>
      </c>
      <c r="AN6" s="36">
        <f t="shared" si="5"/>
        <v>905.84</v>
      </c>
      <c r="AO6" s="36" t="str">
        <f t="shared" si="5"/>
        <v>-</v>
      </c>
      <c r="AP6" s="36">
        <f t="shared" si="5"/>
        <v>189</v>
      </c>
      <c r="AQ6" s="36">
        <f t="shared" si="5"/>
        <v>59.52</v>
      </c>
      <c r="AR6" s="36">
        <f t="shared" si="5"/>
        <v>102.8</v>
      </c>
      <c r="AS6" s="36">
        <f t="shared" si="5"/>
        <v>55.24</v>
      </c>
      <c r="AT6" s="35" t="str">
        <f>IF(AT7="","",IF(AT7="-","【-】","【"&amp;SUBSTITUTE(TEXT(AT7,"#,##0.00"),"-","△")&amp;"】"))</f>
        <v>【175.10】</v>
      </c>
      <c r="AU6" s="36" t="str">
        <f>IF(AU7="",NA(),AU7)</f>
        <v>-</v>
      </c>
      <c r="AV6" s="36">
        <f t="shared" ref="AV6:BD6" si="6">IF(AV7="",NA(),AV7)</f>
        <v>117.37</v>
      </c>
      <c r="AW6" s="36">
        <f t="shared" si="6"/>
        <v>27.48</v>
      </c>
      <c r="AX6" s="36">
        <f t="shared" si="6"/>
        <v>30.19</v>
      </c>
      <c r="AY6" s="36">
        <f t="shared" si="6"/>
        <v>8.99</v>
      </c>
      <c r="AZ6" s="36" t="str">
        <f t="shared" si="6"/>
        <v>-</v>
      </c>
      <c r="BA6" s="36">
        <f t="shared" si="6"/>
        <v>295.92</v>
      </c>
      <c r="BB6" s="36">
        <f t="shared" si="6"/>
        <v>322.33999999999997</v>
      </c>
      <c r="BC6" s="36">
        <f t="shared" si="6"/>
        <v>366.75</v>
      </c>
      <c r="BD6" s="36">
        <f t="shared" si="6"/>
        <v>291.2</v>
      </c>
      <c r="BE6" s="35" t="str">
        <f>IF(BE7="","",IF(BE7="-","【-】","【"&amp;SUBSTITUTE(TEXT(BE7,"#,##0.00"),"-","△")&amp;"】"))</f>
        <v>【359.96】</v>
      </c>
      <c r="BF6" s="36" t="str">
        <f>IF(BF7="",NA(),BF7)</f>
        <v>-</v>
      </c>
      <c r="BG6" s="36">
        <f t="shared" ref="BG6:BO6" si="7">IF(BG7="",NA(),BG7)</f>
        <v>354.34</v>
      </c>
      <c r="BH6" s="36">
        <f t="shared" si="7"/>
        <v>333.09</v>
      </c>
      <c r="BI6" s="36">
        <f t="shared" si="7"/>
        <v>287.23</v>
      </c>
      <c r="BJ6" s="36">
        <f t="shared" si="7"/>
        <v>291.97000000000003</v>
      </c>
      <c r="BK6" s="36" t="str">
        <f t="shared" si="7"/>
        <v>-</v>
      </c>
      <c r="BL6" s="36">
        <f t="shared" si="7"/>
        <v>803.29</v>
      </c>
      <c r="BM6" s="36">
        <f t="shared" si="7"/>
        <v>760.12</v>
      </c>
      <c r="BN6" s="36">
        <f t="shared" si="7"/>
        <v>492.59</v>
      </c>
      <c r="BO6" s="36">
        <f t="shared" si="7"/>
        <v>503.8</v>
      </c>
      <c r="BP6" s="35" t="str">
        <f>IF(BP7="","",IF(BP7="-","【-】","【"&amp;SUBSTITUTE(TEXT(BP7,"#,##0.00"),"-","△")&amp;"】"))</f>
        <v>【559.52】</v>
      </c>
      <c r="BQ6" s="36" t="str">
        <f>IF(BQ7="",NA(),BQ7)</f>
        <v>-</v>
      </c>
      <c r="BR6" s="36">
        <f t="shared" ref="BR6:BZ6" si="8">IF(BR7="",NA(),BR7)</f>
        <v>54.19</v>
      </c>
      <c r="BS6" s="36">
        <f t="shared" si="8"/>
        <v>55.93</v>
      </c>
      <c r="BT6" s="36">
        <f t="shared" si="8"/>
        <v>60.13</v>
      </c>
      <c r="BU6" s="36">
        <f t="shared" si="8"/>
        <v>56.96</v>
      </c>
      <c r="BV6" s="36" t="str">
        <f t="shared" si="8"/>
        <v>-</v>
      </c>
      <c r="BW6" s="36">
        <f t="shared" si="8"/>
        <v>56.63</v>
      </c>
      <c r="BX6" s="36">
        <f t="shared" si="8"/>
        <v>50.17</v>
      </c>
      <c r="BY6" s="36">
        <f t="shared" si="8"/>
        <v>46.53</v>
      </c>
      <c r="BZ6" s="36">
        <f t="shared" si="8"/>
        <v>51.58</v>
      </c>
      <c r="CA6" s="35" t="str">
        <f>IF(CA7="","",IF(CA7="-","【-】","【"&amp;SUBSTITUTE(TEXT(CA7,"#,##0.00"),"-","△")&amp;"】"))</f>
        <v>【52.20】</v>
      </c>
      <c r="CB6" s="36" t="str">
        <f>IF(CB7="",NA(),CB7)</f>
        <v>-</v>
      </c>
      <c r="CC6" s="36">
        <f t="shared" ref="CC6:CK6" si="9">IF(CC7="",NA(),CC7)</f>
        <v>279.58999999999997</v>
      </c>
      <c r="CD6" s="36">
        <f t="shared" si="9"/>
        <v>272.99</v>
      </c>
      <c r="CE6" s="36">
        <f t="shared" si="9"/>
        <v>255.73</v>
      </c>
      <c r="CF6" s="36">
        <f t="shared" si="9"/>
        <v>268.57</v>
      </c>
      <c r="CG6" s="36" t="str">
        <f t="shared" si="9"/>
        <v>-</v>
      </c>
      <c r="CH6" s="36">
        <f t="shared" si="9"/>
        <v>272.66000000000003</v>
      </c>
      <c r="CI6" s="36">
        <f t="shared" si="9"/>
        <v>329.08</v>
      </c>
      <c r="CJ6" s="36">
        <f t="shared" si="9"/>
        <v>373.71</v>
      </c>
      <c r="CK6" s="36">
        <f t="shared" si="9"/>
        <v>333.58</v>
      </c>
      <c r="CL6" s="35" t="str">
        <f>IF(CL7="","",IF(CL7="-","【-】","【"&amp;SUBSTITUTE(TEXT(CL7,"#,##0.00"),"-","△")&amp;"】"))</f>
        <v>【295.20】</v>
      </c>
      <c r="CM6" s="36" t="str">
        <f>IF(CM7="",NA(),CM7)</f>
        <v>-</v>
      </c>
      <c r="CN6" s="36">
        <f t="shared" ref="CN6:CV6" si="10">IF(CN7="",NA(),CN7)</f>
        <v>62.5</v>
      </c>
      <c r="CO6" s="36">
        <f t="shared" si="10"/>
        <v>62.5</v>
      </c>
      <c r="CP6" s="36">
        <f t="shared" si="10"/>
        <v>62.5</v>
      </c>
      <c r="CQ6" s="36">
        <f t="shared" si="10"/>
        <v>62.5</v>
      </c>
      <c r="CR6" s="36" t="str">
        <f t="shared" si="10"/>
        <v>-</v>
      </c>
      <c r="CS6" s="36">
        <f t="shared" si="10"/>
        <v>58.82</v>
      </c>
      <c r="CT6" s="36">
        <f t="shared" si="10"/>
        <v>51.54</v>
      </c>
      <c r="CU6" s="36">
        <f t="shared" si="10"/>
        <v>44.84</v>
      </c>
      <c r="CV6" s="36">
        <f t="shared" si="10"/>
        <v>41.51</v>
      </c>
      <c r="CW6" s="35" t="str">
        <f>IF(CW7="","",IF(CW7="-","【-】","【"&amp;SUBSTITUTE(TEXT(CW7,"#,##0.00"),"-","△")&amp;"】"))</f>
        <v>【122.90】</v>
      </c>
      <c r="CX6" s="36" t="str">
        <f>IF(CX7="",NA(),CX7)</f>
        <v>-</v>
      </c>
      <c r="CY6" s="36">
        <f t="shared" ref="CY6:DG6" si="11">IF(CY7="",NA(),CY7)</f>
        <v>100</v>
      </c>
      <c r="CZ6" s="36">
        <f t="shared" si="11"/>
        <v>100</v>
      </c>
      <c r="DA6" s="36">
        <f t="shared" si="11"/>
        <v>100</v>
      </c>
      <c r="DB6" s="36">
        <f t="shared" si="11"/>
        <v>100</v>
      </c>
      <c r="DC6" s="36" t="str">
        <f t="shared" si="11"/>
        <v>-</v>
      </c>
      <c r="DD6" s="36">
        <f t="shared" si="11"/>
        <v>71.760000000000005</v>
      </c>
      <c r="DE6" s="36">
        <f t="shared" si="11"/>
        <v>71.599999999999994</v>
      </c>
      <c r="DF6" s="36">
        <f t="shared" si="11"/>
        <v>67.86</v>
      </c>
      <c r="DG6" s="36">
        <f t="shared" si="11"/>
        <v>68.72</v>
      </c>
      <c r="DH6" s="35" t="str">
        <f>IF(DH7="","",IF(DH7="-","【-】","【"&amp;SUBSTITUTE(TEXT(DH7,"#,##0.00"),"-","△")&amp;"】"))</f>
        <v>【81.31】</v>
      </c>
      <c r="DI6" s="36" t="str">
        <f>IF(DI7="",NA(),DI7)</f>
        <v>-</v>
      </c>
      <c r="DJ6" s="36">
        <f t="shared" ref="DJ6:DR6" si="12">IF(DJ7="",NA(),DJ7)</f>
        <v>4.5</v>
      </c>
      <c r="DK6" s="36">
        <f t="shared" si="12"/>
        <v>9.4499999999999993</v>
      </c>
      <c r="DL6" s="36">
        <f t="shared" si="12"/>
        <v>14.4</v>
      </c>
      <c r="DM6" s="36">
        <f t="shared" si="12"/>
        <v>19.34</v>
      </c>
      <c r="DN6" s="36" t="str">
        <f t="shared" si="12"/>
        <v>-</v>
      </c>
      <c r="DO6" s="36">
        <f t="shared" si="12"/>
        <v>18.399999999999999</v>
      </c>
      <c r="DP6" s="36">
        <f t="shared" si="12"/>
        <v>23.72</v>
      </c>
      <c r="DQ6" s="36">
        <f t="shared" si="12"/>
        <v>17.809999999999999</v>
      </c>
      <c r="DR6" s="36">
        <f t="shared" si="12"/>
        <v>18.600000000000001</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322016</v>
      </c>
      <c r="D7" s="38">
        <v>46</v>
      </c>
      <c r="E7" s="38">
        <v>18</v>
      </c>
      <c r="F7" s="38">
        <v>1</v>
      </c>
      <c r="G7" s="38">
        <v>0</v>
      </c>
      <c r="H7" s="38" t="s">
        <v>108</v>
      </c>
      <c r="I7" s="38" t="s">
        <v>109</v>
      </c>
      <c r="J7" s="38" t="s">
        <v>110</v>
      </c>
      <c r="K7" s="38" t="s">
        <v>111</v>
      </c>
      <c r="L7" s="38" t="s">
        <v>112</v>
      </c>
      <c r="M7" s="38"/>
      <c r="N7" s="39" t="s">
        <v>113</v>
      </c>
      <c r="O7" s="39">
        <v>-14.63</v>
      </c>
      <c r="P7" s="39">
        <v>0.01</v>
      </c>
      <c r="Q7" s="39">
        <v>100</v>
      </c>
      <c r="R7" s="39">
        <v>3024</v>
      </c>
      <c r="S7" s="39">
        <v>204403</v>
      </c>
      <c r="T7" s="39">
        <v>572.99</v>
      </c>
      <c r="U7" s="39">
        <v>356.73</v>
      </c>
      <c r="V7" s="39">
        <v>15</v>
      </c>
      <c r="W7" s="39">
        <v>0.24</v>
      </c>
      <c r="X7" s="39">
        <v>62.5</v>
      </c>
      <c r="Y7" s="39" t="s">
        <v>113</v>
      </c>
      <c r="Z7" s="39">
        <v>70.209999999999994</v>
      </c>
      <c r="AA7" s="39">
        <v>77.14</v>
      </c>
      <c r="AB7" s="39">
        <v>74.290000000000006</v>
      </c>
      <c r="AC7" s="39">
        <v>70.849999999999994</v>
      </c>
      <c r="AD7" s="39" t="s">
        <v>113</v>
      </c>
      <c r="AE7" s="39">
        <v>95.22</v>
      </c>
      <c r="AF7" s="39">
        <v>99.54</v>
      </c>
      <c r="AG7" s="39">
        <v>105.63</v>
      </c>
      <c r="AH7" s="39">
        <v>100.37</v>
      </c>
      <c r="AI7" s="39">
        <v>92.43</v>
      </c>
      <c r="AJ7" s="39" t="s">
        <v>113</v>
      </c>
      <c r="AK7" s="39">
        <v>808.3</v>
      </c>
      <c r="AL7" s="39">
        <v>856.51</v>
      </c>
      <c r="AM7" s="39">
        <v>806.74</v>
      </c>
      <c r="AN7" s="39">
        <v>905.84</v>
      </c>
      <c r="AO7" s="39" t="s">
        <v>113</v>
      </c>
      <c r="AP7" s="39">
        <v>189</v>
      </c>
      <c r="AQ7" s="39">
        <v>59.52</v>
      </c>
      <c r="AR7" s="39">
        <v>102.8</v>
      </c>
      <c r="AS7" s="39">
        <v>55.24</v>
      </c>
      <c r="AT7" s="39">
        <v>175.1</v>
      </c>
      <c r="AU7" s="39" t="s">
        <v>113</v>
      </c>
      <c r="AV7" s="39">
        <v>117.37</v>
      </c>
      <c r="AW7" s="39">
        <v>27.48</v>
      </c>
      <c r="AX7" s="39">
        <v>30.19</v>
      </c>
      <c r="AY7" s="39">
        <v>8.99</v>
      </c>
      <c r="AZ7" s="39" t="s">
        <v>113</v>
      </c>
      <c r="BA7" s="39">
        <v>295.92</v>
      </c>
      <c r="BB7" s="39">
        <v>322.33999999999997</v>
      </c>
      <c r="BC7" s="39">
        <v>366.75</v>
      </c>
      <c r="BD7" s="39">
        <v>291.2</v>
      </c>
      <c r="BE7" s="39">
        <v>359.96</v>
      </c>
      <c r="BF7" s="39" t="s">
        <v>113</v>
      </c>
      <c r="BG7" s="39">
        <v>354.34</v>
      </c>
      <c r="BH7" s="39">
        <v>333.09</v>
      </c>
      <c r="BI7" s="39">
        <v>287.23</v>
      </c>
      <c r="BJ7" s="39">
        <v>291.97000000000003</v>
      </c>
      <c r="BK7" s="39" t="s">
        <v>113</v>
      </c>
      <c r="BL7" s="39">
        <v>803.29</v>
      </c>
      <c r="BM7" s="39">
        <v>760.12</v>
      </c>
      <c r="BN7" s="39">
        <v>492.59</v>
      </c>
      <c r="BO7" s="39">
        <v>503.8</v>
      </c>
      <c r="BP7" s="39">
        <v>559.52</v>
      </c>
      <c r="BQ7" s="39" t="s">
        <v>113</v>
      </c>
      <c r="BR7" s="39">
        <v>54.19</v>
      </c>
      <c r="BS7" s="39">
        <v>55.93</v>
      </c>
      <c r="BT7" s="39">
        <v>60.13</v>
      </c>
      <c r="BU7" s="39">
        <v>56.96</v>
      </c>
      <c r="BV7" s="39" t="s">
        <v>113</v>
      </c>
      <c r="BW7" s="39">
        <v>56.63</v>
      </c>
      <c r="BX7" s="39">
        <v>50.17</v>
      </c>
      <c r="BY7" s="39">
        <v>46.53</v>
      </c>
      <c r="BZ7" s="39">
        <v>51.58</v>
      </c>
      <c r="CA7" s="39">
        <v>52.2</v>
      </c>
      <c r="CB7" s="39" t="s">
        <v>113</v>
      </c>
      <c r="CC7" s="39">
        <v>279.58999999999997</v>
      </c>
      <c r="CD7" s="39">
        <v>272.99</v>
      </c>
      <c r="CE7" s="39">
        <v>255.73</v>
      </c>
      <c r="CF7" s="39">
        <v>268.57</v>
      </c>
      <c r="CG7" s="39" t="s">
        <v>113</v>
      </c>
      <c r="CH7" s="39">
        <v>272.66000000000003</v>
      </c>
      <c r="CI7" s="39">
        <v>329.08</v>
      </c>
      <c r="CJ7" s="39">
        <v>373.71</v>
      </c>
      <c r="CK7" s="39">
        <v>333.58</v>
      </c>
      <c r="CL7" s="39">
        <v>295.2</v>
      </c>
      <c r="CM7" s="39" t="s">
        <v>113</v>
      </c>
      <c r="CN7" s="39">
        <v>62.5</v>
      </c>
      <c r="CO7" s="39">
        <v>62.5</v>
      </c>
      <c r="CP7" s="39">
        <v>62.5</v>
      </c>
      <c r="CQ7" s="39">
        <v>62.5</v>
      </c>
      <c r="CR7" s="39" t="s">
        <v>113</v>
      </c>
      <c r="CS7" s="39">
        <v>58.82</v>
      </c>
      <c r="CT7" s="39">
        <v>51.54</v>
      </c>
      <c r="CU7" s="39">
        <v>44.84</v>
      </c>
      <c r="CV7" s="39">
        <v>41.51</v>
      </c>
      <c r="CW7" s="39">
        <v>122.9</v>
      </c>
      <c r="CX7" s="39" t="s">
        <v>113</v>
      </c>
      <c r="CY7" s="39">
        <v>100</v>
      </c>
      <c r="CZ7" s="39">
        <v>100</v>
      </c>
      <c r="DA7" s="39">
        <v>100</v>
      </c>
      <c r="DB7" s="39">
        <v>100</v>
      </c>
      <c r="DC7" s="39" t="s">
        <v>113</v>
      </c>
      <c r="DD7" s="39">
        <v>71.760000000000005</v>
      </c>
      <c r="DE7" s="39">
        <v>71.599999999999994</v>
      </c>
      <c r="DF7" s="39">
        <v>67.86</v>
      </c>
      <c r="DG7" s="39">
        <v>68.72</v>
      </c>
      <c r="DH7" s="39">
        <v>81.31</v>
      </c>
      <c r="DI7" s="39" t="s">
        <v>113</v>
      </c>
      <c r="DJ7" s="39">
        <v>4.5</v>
      </c>
      <c r="DK7" s="39">
        <v>9.4499999999999993</v>
      </c>
      <c r="DL7" s="39">
        <v>14.4</v>
      </c>
      <c r="DM7" s="39">
        <v>19.34</v>
      </c>
      <c r="DN7" s="39" t="s">
        <v>113</v>
      </c>
      <c r="DO7" s="39">
        <v>18.399999999999999</v>
      </c>
      <c r="DP7" s="39">
        <v>23.72</v>
      </c>
      <c r="DQ7" s="39">
        <v>17.809999999999999</v>
      </c>
      <c r="DR7" s="39">
        <v>18.600000000000001</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