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fsv.sg.local\財務第2係\H29事業\調査・照会\2.1経営比較分析表\提出\"/>
    </mc:Choice>
  </mc:AlternateContent>
  <workbookProtection workbookPassword="B319" lockStructure="1"/>
  <bookViews>
    <workbookView xWindow="0" yWindow="0" windowWidth="20490" windowHeight="808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P10" i="4"/>
  <c r="AT8" i="4"/>
  <c r="I8"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<sst xmlns="http://schemas.openxmlformats.org/spreadsheetml/2006/main" count="257" uniqueCount="123">
  <si>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</si>
  <si>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</si>
  <si>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</si>
  <si>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</si>
  <si>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</si>
  <si>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</si>
  <si>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</si>
  <si>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</si>
  <si>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</si>
  <si>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</si>
  <si>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</si>
  <si>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</si>
  <si>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</si>
  <si>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</si>
  <si>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</si>
  <si>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</si>
  <si>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</si>
  <si>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</si>
  <si>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</si>
  <si>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</si>
  <si>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</si>
  <si>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</si>
  <si>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</si>
  <si>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</si>
  <si>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</si>
  <si>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</si>
  <si>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</si>
  <si>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</si>
  <si>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</si>
  <si>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</si>
  <si>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</si>
  <si>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</si>
  <si>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</si>
  <si>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</si>
  <si>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</si>
  <si>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</si>
  <si>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</si>
  <si>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</si>
  <si>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</si>
  <si>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</si>
  <si>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</si>
  <si>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</si>
  <si>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</si>
  <si>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</si>
  <si>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</si>
  <si>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</si>
  <si>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</si>
  <si>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</si>
  <si>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</si>
  <si>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</si>
  <si>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</si>
  <si>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</si>
  <si>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</si>
  <si>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</si>
  <si>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</si>
  <si>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</si>
  <si>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</si>
  <si>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</si>
  <si>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</si>
  <si>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</si>
  <si>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</si>
  <si>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</si>
  <si>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</si>
  <si>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</si>
  <si>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</si>
  <si>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</si>
  <si>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</si>
  <si>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</si>
  <si>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</si>
  <si>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</si>
  <si>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</si>
  <si>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</si>
  <si>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</si>
  <si>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</si>
  <si>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</si>
  <si>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</si>
  <si>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</si>
  <si>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</si>
  <si>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</si>
  <si>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</si>
  <si>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</si>
  <si>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</si>
  <si>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</si>
  <si>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</si>
  <si>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</si>
  <si>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</si>
  <si>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</si>
  <si>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</si>
  <si>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</si>
  <si>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</si>
  <si>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</si>
  <si>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</si>
  <si>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</si>
  <si>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</si>
  <si>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</si>
  <si>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</si>
  <si>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</si>
  <si>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</si>
  <si>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</si>
  <si>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</si>
  <si>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</si>
  <si>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</si>
  <si>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</si>
  <si>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</si>
  <si>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</si>
  <si>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</si>
  <si>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</si>
  <si>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</si>
  <si>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松江市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</si>
  <si>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</si>
  <si>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</si>
  <si>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</si>
  <si>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</si>
  <si>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</si>
  <si>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</si>
  <si>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</si>
  <si>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</si>
  <si>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</si>
  <si>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</si>
  <si>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</si>
  <si>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
　一部の管渠において改修を実施したことによるが、これは土質条件等で局所的に破損した管渠を改修したものである。現時点では計画的な改修の予定はない</t>
    <phoneticPr fontId="4"/>
  </si>
  <si>
    <t>　当事業は、一般会計からの繰入れや長期前受金戻入など、使用料以外の収入を前提とし、さらに、公共下水道等他の事業と一体で経営しなければ、健全性が保てない状況である。
　①経常収支比率は100%を下回っている。総収益のうち下水道使用料の占める割合は21%であり、一般会計からの繰入金など使用料以外の収入を含めても費用が賄えない状況である。また、②累積欠損金については、他事業も含めた会計全体での欠損金が生じないよう、今後は、更なる経費削減を検討する必要がある。
　③流動比率は、20%未満の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⑧水洗化率は、類似団体と比較してほぼ同水準となっている。今後、大幅な上昇は見込めない状況であるが、接続勧奨等で未接続世帯の接続促進を図る必要がある。</t>
    <rPh sb="240" eb="242">
      <t>ミマン</t>
    </rPh>
    <phoneticPr fontId="4"/>
  </si>
  <si>
    <t>　当市の下水道は、有収水量が減少する見込みの中、これまで整備してきた多くの施設や設備の老朽化が進行し、多額の更新費用が必要となるなど経営環境は厳しさを増していく状況にある。収益の確保と費用の削減に努め、将来にわたって効率的な経営を行っていくことが喫緊の課題である。効率的な経営のための施策を盛り込んだ今後10年間の経営計画を策定することとし、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ポンプ場施設等の設備・機器の更新期が近づいており、今後の更新を効率的に実施するため、機器等の劣化状況等を調査するとともに、施設ごとの更新計画を策定する。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rPh sb="9" eb="11">
      <t>ユウシュウ</t>
    </rPh>
    <rPh sb="11" eb="13">
      <t>スイリョウ</t>
    </rPh>
    <rPh sb="14" eb="16">
      <t>ゲンショウ</t>
    </rPh>
    <rPh sb="18" eb="20">
      <t>ミコ</t>
    </rPh>
    <rPh sb="22" eb="23">
      <t>ナカ</t>
    </rPh>
    <rPh sb="28" eb="30">
      <t>セイビ</t>
    </rPh>
    <rPh sb="34" eb="35">
      <t>オオ</t>
    </rPh>
    <rPh sb="37" eb="39">
      <t>シセツ</t>
    </rPh>
    <rPh sb="40" eb="42">
      <t>セツビ</t>
    </rPh>
    <rPh sb="43" eb="46">
      <t>ロウキュウカ</t>
    </rPh>
    <rPh sb="47" eb="49">
      <t>シンコウ</t>
    </rPh>
    <rPh sb="51" eb="53">
      <t>タガク</t>
    </rPh>
    <rPh sb="54" eb="56">
      <t>コウシン</t>
    </rPh>
    <rPh sb="56" eb="58">
      <t>ヒヨウ</t>
    </rPh>
    <rPh sb="59" eb="61">
      <t>ヒツヨウ</t>
    </rPh>
    <rPh sb="66" eb="68">
      <t>ケイエイ</t>
    </rPh>
    <rPh sb="68" eb="70">
      <t>カンキョウ</t>
    </rPh>
    <rPh sb="71" eb="72">
      <t>キビ</t>
    </rPh>
    <rPh sb="75" eb="76">
      <t>マ</t>
    </rPh>
    <rPh sb="80" eb="82">
      <t>ジョウキョウ</t>
    </rPh>
    <rPh sb="86" eb="88">
      <t>シュウエキ</t>
    </rPh>
    <rPh sb="89" eb="91">
      <t>カクホ</t>
    </rPh>
    <rPh sb="92" eb="94">
      <t>ヒヨウ</t>
    </rPh>
    <rPh sb="95" eb="97">
      <t>サクゲン</t>
    </rPh>
    <rPh sb="98" eb="99">
      <t>ツト</t>
    </rPh>
    <rPh sb="101" eb="103">
      <t>ショウライ</t>
    </rPh>
    <rPh sb="108" eb="111">
      <t>コウリツテキ</t>
    </rPh>
    <rPh sb="112" eb="114">
      <t>ケイエイ</t>
    </rPh>
    <rPh sb="115" eb="116">
      <t>オコナ</t>
    </rPh>
    <rPh sb="123" eb="125">
      <t>キッキン</t>
    </rPh>
    <rPh sb="126" eb="128">
      <t>カダイ</t>
    </rPh>
    <rPh sb="132" eb="135">
      <t>コウリツテキ</t>
    </rPh>
    <rPh sb="136" eb="138">
      <t>ケイエイ</t>
    </rPh>
    <rPh sb="142" eb="143">
      <t>セ</t>
    </rPh>
    <rPh sb="143" eb="144">
      <t>サク</t>
    </rPh>
    <rPh sb="145" eb="146">
      <t>モ</t>
    </rPh>
    <rPh sb="147" eb="148">
      <t>コ</t>
    </rPh>
    <rPh sb="150" eb="151">
      <t>イマ</t>
    </rPh>
    <rPh sb="154" eb="156">
      <t>ネンカン</t>
    </rPh>
    <rPh sb="157" eb="159">
      <t>ケイエイ</t>
    </rPh>
    <rPh sb="159" eb="161">
      <t>ケイカク</t>
    </rPh>
    <rPh sb="162" eb="16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</si>
</sst>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formatCode="#,##0.00;&quot;△&quot;#,##0.00;&quot;-&quot;">
                  <c:v>0.16</c:v>
                </c:pt>
                <c:pt idx="4" formatCode="#,##0.00;&quot;△&quot;#,##0.00;&quot;-&quot;">
                  <c:v>0.03</c:v>
                </c:pt>
              </c:numCache>
            </c:numRef>
          </c:val>
        </c:ser>
        <c:dLbls>
          <c:showLegendKey val="0"/>
          <c:showVal val="0"/>
          <c:showCatName val="0"/>
          <c:showSerName val="0"/>
          <c:showPercent val="0"/>
          <c:showBubbleSize val="0"/>
        </c:dLbls>
        <c:gapWidth val="150"/>
        <c:axId val="559282048"/>
        <c:axId val="5592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559282048"/>
        <c:axId val="559278912"/>
      </c:lineChart>
      <c:dateAx>
        <c:axId val="559282048"/>
        <c:scaling>
          <c:orientation val="minMax"/>
        </c:scaling>
        <c:delete val="1"/>
        <c:axPos val="b"/>
        <c:numFmt formatCode="ge" sourceLinked="1"/>
        <c:majorTickMark val="none"/>
        <c:minorTickMark val="none"/>
        <c:tickLblPos val="none"/>
        <c:crossAx val="559278912"/>
        <c:crosses val="autoZero"/>
        <c:auto val="1"/>
        <c:lblOffset val="100"/>
        <c:baseTimeUnit val="years"/>
      </c:dateAx>
      <c:valAx>
        <c:axId val="5592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54.69</c:v>
                </c:pt>
                <c:pt idx="2">
                  <c:v>54.23</c:v>
                </c:pt>
                <c:pt idx="3">
                  <c:v>51.2</c:v>
                </c:pt>
                <c:pt idx="4">
                  <c:v>49.17</c:v>
                </c:pt>
              </c:numCache>
            </c:numRef>
          </c:val>
        </c:ser>
        <c:dLbls>
          <c:showLegendKey val="0"/>
          <c:showVal val="0"/>
          <c:showCatName val="0"/>
          <c:showSerName val="0"/>
          <c:showPercent val="0"/>
          <c:showBubbleSize val="0"/>
        </c:dLbls>
        <c:gapWidth val="150"/>
        <c:axId val="192332640"/>
        <c:axId val="23057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192332640"/>
        <c:axId val="230575960"/>
      </c:lineChart>
      <c:dateAx>
        <c:axId val="192332640"/>
        <c:scaling>
          <c:orientation val="minMax"/>
        </c:scaling>
        <c:delete val="1"/>
        <c:axPos val="b"/>
        <c:numFmt formatCode="ge" sourceLinked="1"/>
        <c:majorTickMark val="none"/>
        <c:minorTickMark val="none"/>
        <c:tickLblPos val="none"/>
        <c:crossAx val="230575960"/>
        <c:crosses val="autoZero"/>
        <c:auto val="1"/>
        <c:lblOffset val="100"/>
        <c:baseTimeUnit val="years"/>
      </c:dateAx>
      <c:valAx>
        <c:axId val="2305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87.02</c:v>
                </c:pt>
                <c:pt idx="2">
                  <c:v>87.57</c:v>
                </c:pt>
                <c:pt idx="3">
                  <c:v>87.96</c:v>
                </c:pt>
                <c:pt idx="4">
                  <c:v>88.35</c:v>
                </c:pt>
              </c:numCache>
            </c:numRef>
          </c:val>
        </c:ser>
        <c:dLbls>
          <c:showLegendKey val="0"/>
          <c:showVal val="0"/>
          <c:showCatName val="0"/>
          <c:showSerName val="0"/>
          <c:showPercent val="0"/>
          <c:showBubbleSize val="0"/>
        </c:dLbls>
        <c:gapWidth val="150"/>
        <c:axId val="230577136"/>
        <c:axId val="230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230577136"/>
        <c:axId val="230577920"/>
      </c:lineChart>
      <c:dateAx>
        <c:axId val="230577136"/>
        <c:scaling>
          <c:orientation val="minMax"/>
        </c:scaling>
        <c:delete val="1"/>
        <c:axPos val="b"/>
        <c:numFmt formatCode="ge" sourceLinked="1"/>
        <c:majorTickMark val="none"/>
        <c:minorTickMark val="none"/>
        <c:tickLblPos val="none"/>
        <c:crossAx val="230577920"/>
        <c:crosses val="autoZero"/>
        <c:auto val="1"/>
        <c:lblOffset val="100"/>
        <c:baseTimeUnit val="years"/>
      </c:dateAx>
      <c:valAx>
        <c:axId val="230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125.4</c:v>
                </c:pt>
                <c:pt idx="2">
                  <c:v>115.77</c:v>
                </c:pt>
                <c:pt idx="3">
                  <c:v>97.92</c:v>
                </c:pt>
                <c:pt idx="4">
                  <c:v>98.91</c:v>
                </c:pt>
              </c:numCache>
            </c:numRef>
          </c:val>
        </c:ser>
        <c:dLbls>
          <c:showLegendKey val="0"/>
          <c:showVal val="0"/>
          <c:showCatName val="0"/>
          <c:showSerName val="0"/>
          <c:showPercent val="0"/>
          <c:showBubbleSize val="0"/>
        </c:dLbls>
        <c:gapWidth val="150"/>
        <c:axId val="559280480"/>
        <c:axId val="5592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104.51</c:v>
                </c:pt>
                <c:pt idx="3">
                  <c:v>99.93</c:v>
                </c:pt>
                <c:pt idx="4">
                  <c:v>97.34</c:v>
                </c:pt>
              </c:numCache>
            </c:numRef>
          </c:val>
          <c:smooth val="0"/>
        </c:ser>
        <c:dLbls>
          <c:showLegendKey val="0"/>
          <c:showVal val="0"/>
          <c:showCatName val="0"/>
          <c:showSerName val="0"/>
          <c:showPercent val="0"/>
          <c:showBubbleSize val="0"/>
        </c:dLbls>
        <c:marker val="1"/>
        <c:smooth val="0"/>
        <c:axId val="559280480"/>
        <c:axId val="559281264"/>
      </c:lineChart>
      <c:dateAx>
        <c:axId val="559280480"/>
        <c:scaling>
          <c:orientation val="minMax"/>
        </c:scaling>
        <c:delete val="1"/>
        <c:axPos val="b"/>
        <c:numFmt formatCode="ge" sourceLinked="1"/>
        <c:majorTickMark val="none"/>
        <c:minorTickMark val="none"/>
        <c:tickLblPos val="none"/>
        <c:crossAx val="559281264"/>
        <c:crosses val="autoZero"/>
        <c:auto val="1"/>
        <c:lblOffset val="100"/>
        <c:baseTimeUnit val="years"/>
      </c:dateAx>
      <c:valAx>
        <c:axId val="5592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3.78</c:v>
                </c:pt>
                <c:pt idx="2">
                  <c:v>7.49</c:v>
                </c:pt>
                <c:pt idx="3">
                  <c:v>11.02</c:v>
                </c:pt>
                <c:pt idx="4">
                  <c:v>14.52</c:v>
                </c:pt>
              </c:numCache>
            </c:numRef>
          </c:val>
        </c:ser>
        <c:dLbls>
          <c:showLegendKey val="0"/>
          <c:showVal val="0"/>
          <c:showCatName val="0"/>
          <c:showSerName val="0"/>
          <c:showPercent val="0"/>
          <c:showBubbleSize val="0"/>
        </c:dLbls>
        <c:gapWidth val="150"/>
        <c:axId val="432028144"/>
        <c:axId val="43202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19.670000000000002</c:v>
                </c:pt>
                <c:pt idx="3">
                  <c:v>20.350000000000001</c:v>
                </c:pt>
                <c:pt idx="4">
                  <c:v>21.33</c:v>
                </c:pt>
              </c:numCache>
            </c:numRef>
          </c:val>
          <c:smooth val="0"/>
        </c:ser>
        <c:dLbls>
          <c:showLegendKey val="0"/>
          <c:showVal val="0"/>
          <c:showCatName val="0"/>
          <c:showSerName val="0"/>
          <c:showPercent val="0"/>
          <c:showBubbleSize val="0"/>
        </c:dLbls>
        <c:marker val="1"/>
        <c:smooth val="0"/>
        <c:axId val="432028144"/>
        <c:axId val="432023832"/>
      </c:lineChart>
      <c:dateAx>
        <c:axId val="432028144"/>
        <c:scaling>
          <c:orientation val="minMax"/>
        </c:scaling>
        <c:delete val="1"/>
        <c:axPos val="b"/>
        <c:numFmt formatCode="ge" sourceLinked="1"/>
        <c:majorTickMark val="none"/>
        <c:minorTickMark val="none"/>
        <c:tickLblPos val="none"/>
        <c:crossAx val="432023832"/>
        <c:crosses val="autoZero"/>
        <c:auto val="1"/>
        <c:lblOffset val="100"/>
        <c:baseTimeUnit val="years"/>
      </c:dateAx>
      <c:valAx>
        <c:axId val="43202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32023440"/>
        <c:axId val="43202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32023440"/>
        <c:axId val="432027752"/>
      </c:lineChart>
      <c:dateAx>
        <c:axId val="432023440"/>
        <c:scaling>
          <c:orientation val="minMax"/>
        </c:scaling>
        <c:delete val="1"/>
        <c:axPos val="b"/>
        <c:numFmt formatCode="ge" sourceLinked="1"/>
        <c:majorTickMark val="none"/>
        <c:minorTickMark val="none"/>
        <c:tickLblPos val="none"/>
        <c:crossAx val="432027752"/>
        <c:crosses val="autoZero"/>
        <c:auto val="1"/>
        <c:lblOffset val="100"/>
        <c:baseTimeUnit val="years"/>
      </c:dateAx>
      <c:valAx>
        <c:axId val="4320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2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389.72</c:v>
                </c:pt>
                <c:pt idx="2">
                  <c:v>312.70999999999998</c:v>
                </c:pt>
                <c:pt idx="3">
                  <c:v>440.11</c:v>
                </c:pt>
                <c:pt idx="4">
                  <c:v>529.41999999999996</c:v>
                </c:pt>
              </c:numCache>
            </c:numRef>
          </c:val>
        </c:ser>
        <c:dLbls>
          <c:showLegendKey val="0"/>
          <c:showVal val="0"/>
          <c:showCatName val="0"/>
          <c:showSerName val="0"/>
          <c:showPercent val="0"/>
          <c:showBubbleSize val="0"/>
        </c:dLbls>
        <c:gapWidth val="150"/>
        <c:axId val="432026968"/>
        <c:axId val="43202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113.63</c:v>
                </c:pt>
                <c:pt idx="3">
                  <c:v>147.11000000000001</c:v>
                </c:pt>
                <c:pt idx="4">
                  <c:v>148.37</c:v>
                </c:pt>
              </c:numCache>
            </c:numRef>
          </c:val>
          <c:smooth val="0"/>
        </c:ser>
        <c:dLbls>
          <c:showLegendKey val="0"/>
          <c:showVal val="0"/>
          <c:showCatName val="0"/>
          <c:showSerName val="0"/>
          <c:showPercent val="0"/>
          <c:showBubbleSize val="0"/>
        </c:dLbls>
        <c:marker val="1"/>
        <c:smooth val="0"/>
        <c:axId val="432026968"/>
        <c:axId val="432025400"/>
      </c:lineChart>
      <c:dateAx>
        <c:axId val="432026968"/>
        <c:scaling>
          <c:orientation val="minMax"/>
        </c:scaling>
        <c:delete val="1"/>
        <c:axPos val="b"/>
        <c:numFmt formatCode="ge" sourceLinked="1"/>
        <c:majorTickMark val="none"/>
        <c:minorTickMark val="none"/>
        <c:tickLblPos val="none"/>
        <c:crossAx val="432025400"/>
        <c:crosses val="autoZero"/>
        <c:auto val="1"/>
        <c:lblOffset val="100"/>
        <c:baseTimeUnit val="years"/>
      </c:dateAx>
      <c:valAx>
        <c:axId val="43202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2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17.510000000000002</c:v>
                </c:pt>
                <c:pt idx="2">
                  <c:v>12.54</c:v>
                </c:pt>
                <c:pt idx="3">
                  <c:v>13</c:v>
                </c:pt>
                <c:pt idx="4">
                  <c:v>4.21</c:v>
                </c:pt>
              </c:numCache>
            </c:numRef>
          </c:val>
        </c:ser>
        <c:dLbls>
          <c:showLegendKey val="0"/>
          <c:showVal val="0"/>
          <c:showCatName val="0"/>
          <c:showSerName val="0"/>
          <c:showPercent val="0"/>
          <c:showBubbleSize val="0"/>
        </c:dLbls>
        <c:gapWidth val="150"/>
        <c:axId val="419874800"/>
        <c:axId val="4198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34.43</c:v>
                </c:pt>
                <c:pt idx="3">
                  <c:v>47.67</c:v>
                </c:pt>
                <c:pt idx="4">
                  <c:v>40.78</c:v>
                </c:pt>
              </c:numCache>
            </c:numRef>
          </c:val>
          <c:smooth val="0"/>
        </c:ser>
        <c:dLbls>
          <c:showLegendKey val="0"/>
          <c:showVal val="0"/>
          <c:showCatName val="0"/>
          <c:showSerName val="0"/>
          <c:showPercent val="0"/>
          <c:showBubbleSize val="0"/>
        </c:dLbls>
        <c:marker val="1"/>
        <c:smooth val="0"/>
        <c:axId val="419874800"/>
        <c:axId val="419873232"/>
      </c:lineChart>
      <c:dateAx>
        <c:axId val="419874800"/>
        <c:scaling>
          <c:orientation val="minMax"/>
        </c:scaling>
        <c:delete val="1"/>
        <c:axPos val="b"/>
        <c:numFmt formatCode="ge" sourceLinked="1"/>
        <c:majorTickMark val="none"/>
        <c:minorTickMark val="none"/>
        <c:tickLblPos val="none"/>
        <c:crossAx val="419873232"/>
        <c:crosses val="autoZero"/>
        <c:auto val="1"/>
        <c:lblOffset val="100"/>
        <c:baseTimeUnit val="years"/>
      </c:dateAx>
      <c:valAx>
        <c:axId val="4198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221.18</c:v>
                </c:pt>
                <c:pt idx="2">
                  <c:v>237.99</c:v>
                </c:pt>
                <c:pt idx="3">
                  <c:v>201.96</c:v>
                </c:pt>
                <c:pt idx="4">
                  <c:v>193.89</c:v>
                </c:pt>
              </c:numCache>
            </c:numRef>
          </c:val>
        </c:ser>
        <c:dLbls>
          <c:showLegendKey val="0"/>
          <c:showVal val="0"/>
          <c:showCatName val="0"/>
          <c:showSerName val="0"/>
          <c:showPercent val="0"/>
          <c:showBubbleSize val="0"/>
        </c:dLbls>
        <c:gapWidth val="150"/>
        <c:axId val="419872448"/>
        <c:axId val="41987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419872448"/>
        <c:axId val="419871272"/>
      </c:lineChart>
      <c:dateAx>
        <c:axId val="419872448"/>
        <c:scaling>
          <c:orientation val="minMax"/>
        </c:scaling>
        <c:delete val="1"/>
        <c:axPos val="b"/>
        <c:numFmt formatCode="ge" sourceLinked="1"/>
        <c:majorTickMark val="none"/>
        <c:minorTickMark val="none"/>
        <c:tickLblPos val="none"/>
        <c:crossAx val="419871272"/>
        <c:crosses val="autoZero"/>
        <c:auto val="1"/>
        <c:lblOffset val="100"/>
        <c:baseTimeUnit val="years"/>
      </c:dateAx>
      <c:valAx>
        <c:axId val="41987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94.59</c:v>
                </c:pt>
                <c:pt idx="2">
                  <c:v>89.79</c:v>
                </c:pt>
                <c:pt idx="3">
                  <c:v>90.56</c:v>
                </c:pt>
                <c:pt idx="4">
                  <c:v>94.63</c:v>
                </c:pt>
              </c:numCache>
            </c:numRef>
          </c:val>
        </c:ser>
        <c:dLbls>
          <c:showLegendKey val="0"/>
          <c:showVal val="0"/>
          <c:showCatName val="0"/>
          <c:showSerName val="0"/>
          <c:showPercent val="0"/>
          <c:showBubbleSize val="0"/>
        </c:dLbls>
        <c:gapWidth val="150"/>
        <c:axId val="192334600"/>
        <c:axId val="19233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192334600"/>
        <c:axId val="192333816"/>
      </c:lineChart>
      <c:dateAx>
        <c:axId val="192334600"/>
        <c:scaling>
          <c:orientation val="minMax"/>
        </c:scaling>
        <c:delete val="1"/>
        <c:axPos val="b"/>
        <c:numFmt formatCode="ge" sourceLinked="1"/>
        <c:majorTickMark val="none"/>
        <c:minorTickMark val="none"/>
        <c:tickLblPos val="none"/>
        <c:crossAx val="192333816"/>
        <c:crosses val="autoZero"/>
        <c:auto val="1"/>
        <c:lblOffset val="100"/>
        <c:baseTimeUnit val="years"/>
      </c:dateAx>
      <c:valAx>
        <c:axId val="19233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179.17</c:v>
                </c:pt>
                <c:pt idx="2">
                  <c:v>186.89</c:v>
                </c:pt>
                <c:pt idx="3">
                  <c:v>185.64</c:v>
                </c:pt>
                <c:pt idx="4">
                  <c:v>177.39</c:v>
                </c:pt>
              </c:numCache>
            </c:numRef>
          </c:val>
        </c:ser>
        <c:dLbls>
          <c:showLegendKey val="0"/>
          <c:showVal val="0"/>
          <c:showCatName val="0"/>
          <c:showSerName val="0"/>
          <c:showPercent val="0"/>
          <c:showBubbleSize val="0"/>
        </c:dLbls>
        <c:gapWidth val="150"/>
        <c:axId val="192333032"/>
        <c:axId val="1923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192333032"/>
        <c:axId val="192333424"/>
      </c:lineChart>
      <c:dateAx>
        <c:axId val="192333032"/>
        <c:scaling>
          <c:orientation val="minMax"/>
        </c:scaling>
        <c:delete val="1"/>
        <c:axPos val="b"/>
        <c:numFmt formatCode="ge" sourceLinked="1"/>
        <c:majorTickMark val="none"/>
        <c:minorTickMark val="none"/>
        <c:tickLblPos val="none"/>
        <c:crossAx val="192333424"/>
        <c:crosses val="autoZero"/>
        <c:auto val="1"/>
        <c:lblOffset val="100"/>
        <c:baseTimeUnit val="years"/>
      </c:dateAx>
      <c:valAx>
        <c:axId val="1923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島根県　松江市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
        <v>119</v>
      </c>
      <c r="AE8" s="74"/>
      <c r="AF8" s="74"/>
      <c r="AG8" s="74"/>
      <c r="AH8" s="74"/>
      <c r="AI8" s="74"/>
      <c r="AJ8" s="74"/>
      <c r="AK8" s="4"/>
      <c r="AL8" s="68">
        <f>データ!S6</f>
        <v>204403</v>
      </c>
      <c r="AM8" s="68"/>
      <c r="AN8" s="68"/>
      <c r="AO8" s="68"/>
      <c r="AP8" s="68"/>
      <c r="AQ8" s="68"/>
      <c r="AR8" s="68"/>
      <c r="AS8" s="68"/>
      <c r="AT8" s="67">
        <f>データ!T6</f>
        <v>572.99</v>
      </c>
      <c r="AU8" s="67"/>
      <c r="AV8" s="67"/>
      <c r="AW8" s="67"/>
      <c r="AX8" s="67"/>
      <c r="AY8" s="67"/>
      <c r="AZ8" s="67"/>
      <c r="BA8" s="67"/>
      <c r="BB8" s="67">
        <f>データ!U6</f>
        <v>356.73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40.15</v>
      </c>
      <c r="J10" s="67"/>
      <c r="K10" s="67"/>
      <c r="L10" s="67"/>
      <c r="M10" s="67"/>
      <c r="N10" s="67"/>
      <c r="O10" s="67"/>
      <c r="P10" s="67">
        <f>データ!P6</f>
        <v>11.12</v>
      </c>
      <c r="Q10" s="67"/>
      <c r="R10" s="67"/>
      <c r="S10" s="67"/>
      <c r="T10" s="67"/>
      <c r="U10" s="67"/>
      <c r="V10" s="67"/>
      <c r="W10" s="67">
        <f>データ!Q6</f>
        <v>86.93</v>
      </c>
      <c r="X10" s="67"/>
      <c r="Y10" s="67"/>
      <c r="Z10" s="67"/>
      <c r="AA10" s="67"/>
      <c r="AB10" s="67"/>
      <c r="AC10" s="67"/>
      <c r="AD10" s="68">
        <f>データ!R6</f>
        <v>3024</v>
      </c>
      <c r="AE10" s="68"/>
      <c r="AF10" s="68"/>
      <c r="AG10" s="68"/>
      <c r="AH10" s="68"/>
      <c r="AI10" s="68"/>
      <c r="AJ10" s="68"/>
      <c r="AK10" s="2"/>
      <c r="AL10" s="68">
        <f>データ!V6</f>
        <v>22654</v>
      </c>
      <c r="AM10" s="68"/>
      <c r="AN10" s="68"/>
      <c r="AO10" s="68"/>
      <c r="AP10" s="68"/>
      <c r="AQ10" s="68"/>
      <c r="AR10" s="68"/>
      <c r="AS10" s="68"/>
      <c r="AT10" s="67">
        <f>データ!W6</f>
        <v>12.81</v>
      </c>
      <c r="AU10" s="67"/>
      <c r="AV10" s="67"/>
      <c r="AW10" s="67"/>
      <c r="AX10" s="67"/>
      <c r="AY10" s="67"/>
      <c r="AZ10" s="67"/>
      <c r="BA10" s="67"/>
      <c r="BB10" s="67">
        <f>データ!X6</f>
        <v>1768.46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0" t="s">
        <v>121</v>
      </c>
      <c r="BM16" s="51"/>
      <c r="BN16" s="51"/>
      <c r="BO16" s="51"/>
      <c r="BP16" s="51"/>
      <c r="BQ16" s="51"/>
      <c r="BR16" s="51"/>
      <c r="BS16" s="51"/>
      <c r="BT16" s="51"/>
      <c r="BU16" s="51"/>
      <c r="BV16" s="51"/>
      <c r="BW16" s="51"/>
      <c r="BX16" s="51"/>
      <c r="BY16" s="51"/>
      <c r="BZ16" s="5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0"/>
      <c r="BM17" s="51"/>
      <c r="BN17" s="51"/>
      <c r="BO17" s="51"/>
      <c r="BP17" s="51"/>
      <c r="BQ17" s="51"/>
      <c r="BR17" s="51"/>
      <c r="BS17" s="51"/>
      <c r="BT17" s="51"/>
      <c r="BU17" s="51"/>
      <c r="BV17" s="51"/>
      <c r="BW17" s="51"/>
      <c r="BX17" s="51"/>
      <c r="BY17" s="51"/>
      <c r="BZ17" s="5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0"/>
      <c r="BM18" s="51"/>
      <c r="BN18" s="51"/>
      <c r="BO18" s="51"/>
      <c r="BP18" s="51"/>
      <c r="BQ18" s="51"/>
      <c r="BR18" s="51"/>
      <c r="BS18" s="51"/>
      <c r="BT18" s="51"/>
      <c r="BU18" s="51"/>
      <c r="BV18" s="51"/>
      <c r="BW18" s="51"/>
      <c r="BX18" s="51"/>
      <c r="BY18" s="51"/>
      <c r="BZ18" s="5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0"/>
      <c r="BM19" s="51"/>
      <c r="BN19" s="51"/>
      <c r="BO19" s="51"/>
      <c r="BP19" s="51"/>
      <c r="BQ19" s="51"/>
      <c r="BR19" s="51"/>
      <c r="BS19" s="51"/>
      <c r="BT19" s="51"/>
      <c r="BU19" s="51"/>
      <c r="BV19" s="51"/>
      <c r="BW19" s="51"/>
      <c r="BX19" s="51"/>
      <c r="BY19" s="51"/>
      <c r="BZ19" s="5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0"/>
      <c r="BM20" s="51"/>
      <c r="BN20" s="51"/>
      <c r="BO20" s="51"/>
      <c r="BP20" s="51"/>
      <c r="BQ20" s="51"/>
      <c r="BR20" s="51"/>
      <c r="BS20" s="51"/>
      <c r="BT20" s="51"/>
      <c r="BU20" s="51"/>
      <c r="BV20" s="51"/>
      <c r="BW20" s="51"/>
      <c r="BX20" s="51"/>
      <c r="BY20" s="51"/>
      <c r="BZ20" s="5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0"/>
      <c r="BM21" s="51"/>
      <c r="BN21" s="51"/>
      <c r="BO21" s="51"/>
      <c r="BP21" s="51"/>
      <c r="BQ21" s="51"/>
      <c r="BR21" s="51"/>
      <c r="BS21" s="51"/>
      <c r="BT21" s="51"/>
      <c r="BU21" s="51"/>
      <c r="BV21" s="51"/>
      <c r="BW21" s="51"/>
      <c r="BX21" s="51"/>
      <c r="BY21" s="51"/>
      <c r="BZ21" s="5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0"/>
      <c r="BM22" s="51"/>
      <c r="BN22" s="51"/>
      <c r="BO22" s="51"/>
      <c r="BP22" s="51"/>
      <c r="BQ22" s="51"/>
      <c r="BR22" s="51"/>
      <c r="BS22" s="51"/>
      <c r="BT22" s="51"/>
      <c r="BU22" s="51"/>
      <c r="BV22" s="51"/>
      <c r="BW22" s="51"/>
      <c r="BX22" s="51"/>
      <c r="BY22" s="51"/>
      <c r="BZ22" s="5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0"/>
      <c r="BM23" s="51"/>
      <c r="BN23" s="51"/>
      <c r="BO23" s="51"/>
      <c r="BP23" s="51"/>
      <c r="BQ23" s="51"/>
      <c r="BR23" s="51"/>
      <c r="BS23" s="51"/>
      <c r="BT23" s="51"/>
      <c r="BU23" s="51"/>
      <c r="BV23" s="51"/>
      <c r="BW23" s="51"/>
      <c r="BX23" s="51"/>
      <c r="BY23" s="51"/>
      <c r="BZ23" s="5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0"/>
      <c r="BM24" s="51"/>
      <c r="BN24" s="51"/>
      <c r="BO24" s="51"/>
      <c r="BP24" s="51"/>
      <c r="BQ24" s="51"/>
      <c r="BR24" s="51"/>
      <c r="BS24" s="51"/>
      <c r="BT24" s="51"/>
      <c r="BU24" s="51"/>
      <c r="BV24" s="51"/>
      <c r="BW24" s="51"/>
      <c r="BX24" s="51"/>
      <c r="BY24" s="51"/>
      <c r="BZ24" s="5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0"/>
      <c r="BM25" s="51"/>
      <c r="BN25" s="51"/>
      <c r="BO25" s="51"/>
      <c r="BP25" s="51"/>
      <c r="BQ25" s="51"/>
      <c r="BR25" s="51"/>
      <c r="BS25" s="51"/>
      <c r="BT25" s="51"/>
      <c r="BU25" s="51"/>
      <c r="BV25" s="51"/>
      <c r="BW25" s="51"/>
      <c r="BX25" s="51"/>
      <c r="BY25" s="51"/>
      <c r="BZ25" s="5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0"/>
      <c r="BM26" s="51"/>
      <c r="BN26" s="51"/>
      <c r="BO26" s="51"/>
      <c r="BP26" s="51"/>
      <c r="BQ26" s="51"/>
      <c r="BR26" s="51"/>
      <c r="BS26" s="51"/>
      <c r="BT26" s="51"/>
      <c r="BU26" s="51"/>
      <c r="BV26" s="51"/>
      <c r="BW26" s="51"/>
      <c r="BX26" s="51"/>
      <c r="BY26" s="51"/>
      <c r="BZ26" s="5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0"/>
      <c r="BM27" s="51"/>
      <c r="BN27" s="51"/>
      <c r="BO27" s="51"/>
      <c r="BP27" s="51"/>
      <c r="BQ27" s="51"/>
      <c r="BR27" s="51"/>
      <c r="BS27" s="51"/>
      <c r="BT27" s="51"/>
      <c r="BU27" s="51"/>
      <c r="BV27" s="51"/>
      <c r="BW27" s="51"/>
      <c r="BX27" s="51"/>
      <c r="BY27" s="51"/>
      <c r="BZ27" s="5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0"/>
      <c r="BM28" s="51"/>
      <c r="BN28" s="51"/>
      <c r="BO28" s="51"/>
      <c r="BP28" s="51"/>
      <c r="BQ28" s="51"/>
      <c r="BR28" s="51"/>
      <c r="BS28" s="51"/>
      <c r="BT28" s="51"/>
      <c r="BU28" s="51"/>
      <c r="BV28" s="51"/>
      <c r="BW28" s="51"/>
      <c r="BX28" s="51"/>
      <c r="BY28" s="51"/>
      <c r="BZ28" s="5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0"/>
      <c r="BM29" s="51"/>
      <c r="BN29" s="51"/>
      <c r="BO29" s="51"/>
      <c r="BP29" s="51"/>
      <c r="BQ29" s="51"/>
      <c r="BR29" s="51"/>
      <c r="BS29" s="51"/>
      <c r="BT29" s="51"/>
      <c r="BU29" s="51"/>
      <c r="BV29" s="51"/>
      <c r="BW29" s="51"/>
      <c r="BX29" s="51"/>
      <c r="BY29" s="51"/>
      <c r="BZ29" s="5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0"/>
      <c r="BM30" s="51"/>
      <c r="BN30" s="51"/>
      <c r="BO30" s="51"/>
      <c r="BP30" s="51"/>
      <c r="BQ30" s="51"/>
      <c r="BR30" s="51"/>
      <c r="BS30" s="51"/>
      <c r="BT30" s="51"/>
      <c r="BU30" s="51"/>
      <c r="BV30" s="51"/>
      <c r="BW30" s="51"/>
      <c r="BX30" s="51"/>
      <c r="BY30" s="51"/>
      <c r="BZ30" s="5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0"/>
      <c r="BM31" s="51"/>
      <c r="BN31" s="51"/>
      <c r="BO31" s="51"/>
      <c r="BP31" s="51"/>
      <c r="BQ31" s="51"/>
      <c r="BR31" s="51"/>
      <c r="BS31" s="51"/>
      <c r="BT31" s="51"/>
      <c r="BU31" s="51"/>
      <c r="BV31" s="51"/>
      <c r="BW31" s="51"/>
      <c r="BX31" s="51"/>
      <c r="BY31" s="51"/>
      <c r="BZ31" s="5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0"/>
      <c r="BM32" s="51"/>
      <c r="BN32" s="51"/>
      <c r="BO32" s="51"/>
      <c r="BP32" s="51"/>
      <c r="BQ32" s="51"/>
      <c r="BR32" s="51"/>
      <c r="BS32" s="51"/>
      <c r="BT32" s="51"/>
      <c r="BU32" s="51"/>
      <c r="BV32" s="51"/>
      <c r="BW32" s="51"/>
      <c r="BX32" s="51"/>
      <c r="BY32" s="51"/>
      <c r="BZ32" s="5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0"/>
      <c r="BM33" s="51"/>
      <c r="BN33" s="51"/>
      <c r="BO33" s="51"/>
      <c r="BP33" s="51"/>
      <c r="BQ33" s="51"/>
      <c r="BR33" s="51"/>
      <c r="BS33" s="51"/>
      <c r="BT33" s="51"/>
      <c r="BU33" s="51"/>
      <c r="BV33" s="51"/>
      <c r="BW33" s="51"/>
      <c r="BX33" s="51"/>
      <c r="BY33" s="51"/>
      <c r="BZ33" s="52"/>
    </row>
    <row r="34" spans="1:78" ht="13.5" customHeight="1">
      <c r="A34" s="2"/>
      <c r="B34" s="17"/>
      <c r="C34" s="49" t="s">
        <v>27</v>
      </c>
      <c r="D34" s="49"/>
      <c r="E34" s="49"/>
      <c r="F34" s="49"/>
      <c r="G34" s="49"/>
      <c r="H34" s="49"/>
      <c r="I34" s="49"/>
      <c r="J34" s="49"/>
      <c r="K34" s="49"/>
      <c r="L34" s="49"/>
      <c r="M34" s="49"/>
      <c r="N34" s="49"/>
      <c r="O34" s="49"/>
      <c r="P34" s="49"/>
      <c r="Q34" s="20"/>
      <c r="R34" s="49" t="s">
        <v>28</v>
      </c>
      <c r="S34" s="49"/>
      <c r="T34" s="49"/>
      <c r="U34" s="49"/>
      <c r="V34" s="49"/>
      <c r="W34" s="49"/>
      <c r="X34" s="49"/>
      <c r="Y34" s="49"/>
      <c r="Z34" s="49"/>
      <c r="AA34" s="49"/>
      <c r="AB34" s="49"/>
      <c r="AC34" s="49"/>
      <c r="AD34" s="49"/>
      <c r="AE34" s="49"/>
      <c r="AF34" s="20"/>
      <c r="AG34" s="49" t="s">
        <v>29</v>
      </c>
      <c r="AH34" s="49"/>
      <c r="AI34" s="49"/>
      <c r="AJ34" s="49"/>
      <c r="AK34" s="49"/>
      <c r="AL34" s="49"/>
      <c r="AM34" s="49"/>
      <c r="AN34" s="49"/>
      <c r="AO34" s="49"/>
      <c r="AP34" s="49"/>
      <c r="AQ34" s="49"/>
      <c r="AR34" s="49"/>
      <c r="AS34" s="49"/>
      <c r="AT34" s="49"/>
      <c r="AU34" s="20"/>
      <c r="AV34" s="49" t="s">
        <v>30</v>
      </c>
      <c r="AW34" s="49"/>
      <c r="AX34" s="49"/>
      <c r="AY34" s="49"/>
      <c r="AZ34" s="49"/>
      <c r="BA34" s="49"/>
      <c r="BB34" s="49"/>
      <c r="BC34" s="49"/>
      <c r="BD34" s="49"/>
      <c r="BE34" s="49"/>
      <c r="BF34" s="49"/>
      <c r="BG34" s="49"/>
      <c r="BH34" s="49"/>
      <c r="BI34" s="49"/>
      <c r="BJ34" s="19"/>
      <c r="BK34" s="2"/>
      <c r="BL34" s="50"/>
      <c r="BM34" s="51"/>
      <c r="BN34" s="51"/>
      <c r="BO34" s="51"/>
      <c r="BP34" s="51"/>
      <c r="BQ34" s="51"/>
      <c r="BR34" s="51"/>
      <c r="BS34" s="51"/>
      <c r="BT34" s="51"/>
      <c r="BU34" s="51"/>
      <c r="BV34" s="51"/>
      <c r="BW34" s="51"/>
      <c r="BX34" s="51"/>
      <c r="BY34" s="51"/>
      <c r="BZ34" s="52"/>
    </row>
    <row r="35" spans="1:78" ht="13.5" customHeight="1">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50"/>
      <c r="BM35" s="51"/>
      <c r="BN35" s="51"/>
      <c r="BO35" s="51"/>
      <c r="BP35" s="51"/>
      <c r="BQ35" s="51"/>
      <c r="BR35" s="51"/>
      <c r="BS35" s="51"/>
      <c r="BT35" s="51"/>
      <c r="BU35" s="51"/>
      <c r="BV35" s="51"/>
      <c r="BW35" s="51"/>
      <c r="BX35" s="51"/>
      <c r="BY35" s="51"/>
      <c r="BZ35" s="5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0"/>
      <c r="BM36" s="51"/>
      <c r="BN36" s="51"/>
      <c r="BO36" s="51"/>
      <c r="BP36" s="51"/>
      <c r="BQ36" s="51"/>
      <c r="BR36" s="51"/>
      <c r="BS36" s="51"/>
      <c r="BT36" s="51"/>
      <c r="BU36" s="51"/>
      <c r="BV36" s="51"/>
      <c r="BW36" s="51"/>
      <c r="BX36" s="51"/>
      <c r="BY36" s="51"/>
      <c r="BZ36" s="5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0"/>
      <c r="BM37" s="51"/>
      <c r="BN37" s="51"/>
      <c r="BO37" s="51"/>
      <c r="BP37" s="51"/>
      <c r="BQ37" s="51"/>
      <c r="BR37" s="51"/>
      <c r="BS37" s="51"/>
      <c r="BT37" s="51"/>
      <c r="BU37" s="51"/>
      <c r="BV37" s="51"/>
      <c r="BW37" s="51"/>
      <c r="BX37" s="51"/>
      <c r="BY37" s="51"/>
      <c r="BZ37" s="5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0"/>
      <c r="BM38" s="51"/>
      <c r="BN38" s="51"/>
      <c r="BO38" s="51"/>
      <c r="BP38" s="51"/>
      <c r="BQ38" s="51"/>
      <c r="BR38" s="51"/>
      <c r="BS38" s="51"/>
      <c r="BT38" s="51"/>
      <c r="BU38" s="51"/>
      <c r="BV38" s="51"/>
      <c r="BW38" s="51"/>
      <c r="BX38" s="51"/>
      <c r="BY38" s="51"/>
      <c r="BZ38" s="5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0"/>
      <c r="BM39" s="51"/>
      <c r="BN39" s="51"/>
      <c r="BO39" s="51"/>
      <c r="BP39" s="51"/>
      <c r="BQ39" s="51"/>
      <c r="BR39" s="51"/>
      <c r="BS39" s="51"/>
      <c r="BT39" s="51"/>
      <c r="BU39" s="51"/>
      <c r="BV39" s="51"/>
      <c r="BW39" s="51"/>
      <c r="BX39" s="51"/>
      <c r="BY39" s="51"/>
      <c r="BZ39" s="5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0"/>
      <c r="BM40" s="51"/>
      <c r="BN40" s="51"/>
      <c r="BO40" s="51"/>
      <c r="BP40" s="51"/>
      <c r="BQ40" s="51"/>
      <c r="BR40" s="51"/>
      <c r="BS40" s="51"/>
      <c r="BT40" s="51"/>
      <c r="BU40" s="51"/>
      <c r="BV40" s="51"/>
      <c r="BW40" s="51"/>
      <c r="BX40" s="51"/>
      <c r="BY40" s="51"/>
      <c r="BZ40" s="5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0"/>
      <c r="BM41" s="51"/>
      <c r="BN41" s="51"/>
      <c r="BO41" s="51"/>
      <c r="BP41" s="51"/>
      <c r="BQ41" s="51"/>
      <c r="BR41" s="51"/>
      <c r="BS41" s="51"/>
      <c r="BT41" s="51"/>
      <c r="BU41" s="51"/>
      <c r="BV41" s="51"/>
      <c r="BW41" s="51"/>
      <c r="BX41" s="51"/>
      <c r="BY41" s="51"/>
      <c r="BZ41" s="5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0"/>
      <c r="BM42" s="51"/>
      <c r="BN42" s="51"/>
      <c r="BO42" s="51"/>
      <c r="BP42" s="51"/>
      <c r="BQ42" s="51"/>
      <c r="BR42" s="51"/>
      <c r="BS42" s="51"/>
      <c r="BT42" s="51"/>
      <c r="BU42" s="51"/>
      <c r="BV42" s="51"/>
      <c r="BW42" s="51"/>
      <c r="BX42" s="51"/>
      <c r="BY42" s="51"/>
      <c r="BZ42" s="5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0"/>
      <c r="BM43" s="51"/>
      <c r="BN43" s="51"/>
      <c r="BO43" s="51"/>
      <c r="BP43" s="51"/>
      <c r="BQ43" s="51"/>
      <c r="BR43" s="51"/>
      <c r="BS43" s="51"/>
      <c r="BT43" s="51"/>
      <c r="BU43" s="51"/>
      <c r="BV43" s="51"/>
      <c r="BW43" s="51"/>
      <c r="BX43" s="51"/>
      <c r="BY43" s="51"/>
      <c r="BZ43" s="5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3"/>
      <c r="BM44" s="54"/>
      <c r="BN44" s="54"/>
      <c r="BO44" s="54"/>
      <c r="BP44" s="54"/>
      <c r="BQ44" s="54"/>
      <c r="BR44" s="54"/>
      <c r="BS44" s="54"/>
      <c r="BT44" s="54"/>
      <c r="BU44" s="54"/>
      <c r="BV44" s="54"/>
      <c r="BW44" s="54"/>
      <c r="BX44" s="54"/>
      <c r="BY44" s="54"/>
      <c r="BZ44" s="5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0" t="s">
        <v>120</v>
      </c>
      <c r="BM47" s="51"/>
      <c r="BN47" s="51"/>
      <c r="BO47" s="51"/>
      <c r="BP47" s="51"/>
      <c r="BQ47" s="51"/>
      <c r="BR47" s="51"/>
      <c r="BS47" s="51"/>
      <c r="BT47" s="51"/>
      <c r="BU47" s="51"/>
      <c r="BV47" s="51"/>
      <c r="BW47" s="51"/>
      <c r="BX47" s="51"/>
      <c r="BY47" s="51"/>
      <c r="BZ47" s="5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0"/>
      <c r="BM48" s="51"/>
      <c r="BN48" s="51"/>
      <c r="BO48" s="51"/>
      <c r="BP48" s="51"/>
      <c r="BQ48" s="51"/>
      <c r="BR48" s="51"/>
      <c r="BS48" s="51"/>
      <c r="BT48" s="51"/>
      <c r="BU48" s="51"/>
      <c r="BV48" s="51"/>
      <c r="BW48" s="51"/>
      <c r="BX48" s="51"/>
      <c r="BY48" s="51"/>
      <c r="BZ48" s="5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0"/>
      <c r="BM49" s="51"/>
      <c r="BN49" s="51"/>
      <c r="BO49" s="51"/>
      <c r="BP49" s="51"/>
      <c r="BQ49" s="51"/>
      <c r="BR49" s="51"/>
      <c r="BS49" s="51"/>
      <c r="BT49" s="51"/>
      <c r="BU49" s="51"/>
      <c r="BV49" s="51"/>
      <c r="BW49" s="51"/>
      <c r="BX49" s="51"/>
      <c r="BY49" s="51"/>
      <c r="BZ49" s="5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0"/>
      <c r="BM50" s="51"/>
      <c r="BN50" s="51"/>
      <c r="BO50" s="51"/>
      <c r="BP50" s="51"/>
      <c r="BQ50" s="51"/>
      <c r="BR50" s="51"/>
      <c r="BS50" s="51"/>
      <c r="BT50" s="51"/>
      <c r="BU50" s="51"/>
      <c r="BV50" s="51"/>
      <c r="BW50" s="51"/>
      <c r="BX50" s="51"/>
      <c r="BY50" s="51"/>
      <c r="BZ50" s="5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0"/>
      <c r="BM51" s="51"/>
      <c r="BN51" s="51"/>
      <c r="BO51" s="51"/>
      <c r="BP51" s="51"/>
      <c r="BQ51" s="51"/>
      <c r="BR51" s="51"/>
      <c r="BS51" s="51"/>
      <c r="BT51" s="51"/>
      <c r="BU51" s="51"/>
      <c r="BV51" s="51"/>
      <c r="BW51" s="51"/>
      <c r="BX51" s="51"/>
      <c r="BY51" s="51"/>
      <c r="BZ51" s="5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0"/>
      <c r="BM52" s="51"/>
      <c r="BN52" s="51"/>
      <c r="BO52" s="51"/>
      <c r="BP52" s="51"/>
      <c r="BQ52" s="51"/>
      <c r="BR52" s="51"/>
      <c r="BS52" s="51"/>
      <c r="BT52" s="51"/>
      <c r="BU52" s="51"/>
      <c r="BV52" s="51"/>
      <c r="BW52" s="51"/>
      <c r="BX52" s="51"/>
      <c r="BY52" s="51"/>
      <c r="BZ52" s="5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0"/>
      <c r="BM53" s="51"/>
      <c r="BN53" s="51"/>
      <c r="BO53" s="51"/>
      <c r="BP53" s="51"/>
      <c r="BQ53" s="51"/>
      <c r="BR53" s="51"/>
      <c r="BS53" s="51"/>
      <c r="BT53" s="51"/>
      <c r="BU53" s="51"/>
      <c r="BV53" s="51"/>
      <c r="BW53" s="51"/>
      <c r="BX53" s="51"/>
      <c r="BY53" s="51"/>
      <c r="BZ53" s="5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0"/>
      <c r="BM54" s="51"/>
      <c r="BN54" s="51"/>
      <c r="BO54" s="51"/>
      <c r="BP54" s="51"/>
      <c r="BQ54" s="51"/>
      <c r="BR54" s="51"/>
      <c r="BS54" s="51"/>
      <c r="BT54" s="51"/>
      <c r="BU54" s="51"/>
      <c r="BV54" s="51"/>
      <c r="BW54" s="51"/>
      <c r="BX54" s="51"/>
      <c r="BY54" s="51"/>
      <c r="BZ54" s="5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0"/>
      <c r="BM55" s="51"/>
      <c r="BN55" s="51"/>
      <c r="BO55" s="51"/>
      <c r="BP55" s="51"/>
      <c r="BQ55" s="51"/>
      <c r="BR55" s="51"/>
      <c r="BS55" s="51"/>
      <c r="BT55" s="51"/>
      <c r="BU55" s="51"/>
      <c r="BV55" s="51"/>
      <c r="BW55" s="51"/>
      <c r="BX55" s="51"/>
      <c r="BY55" s="51"/>
      <c r="BZ55" s="52"/>
    </row>
    <row r="56" spans="1:78" ht="13.5" customHeight="1">
      <c r="A56" s="2"/>
      <c r="B56" s="17"/>
      <c r="C56" s="49" t="s">
        <v>32</v>
      </c>
      <c r="D56" s="49"/>
      <c r="E56" s="49"/>
      <c r="F56" s="49"/>
      <c r="G56" s="49"/>
      <c r="H56" s="49"/>
      <c r="I56" s="49"/>
      <c r="J56" s="49"/>
      <c r="K56" s="49"/>
      <c r="L56" s="49"/>
      <c r="M56" s="49"/>
      <c r="N56" s="49"/>
      <c r="O56" s="49"/>
      <c r="P56" s="49"/>
      <c r="Q56" s="20"/>
      <c r="R56" s="49" t="s">
        <v>33</v>
      </c>
      <c r="S56" s="49"/>
      <c r="T56" s="49"/>
      <c r="U56" s="49"/>
      <c r="V56" s="49"/>
      <c r="W56" s="49"/>
      <c r="X56" s="49"/>
      <c r="Y56" s="49"/>
      <c r="Z56" s="49"/>
      <c r="AA56" s="49"/>
      <c r="AB56" s="49"/>
      <c r="AC56" s="49"/>
      <c r="AD56" s="49"/>
      <c r="AE56" s="49"/>
      <c r="AF56" s="20"/>
      <c r="AG56" s="49" t="s">
        <v>34</v>
      </c>
      <c r="AH56" s="49"/>
      <c r="AI56" s="49"/>
      <c r="AJ56" s="49"/>
      <c r="AK56" s="49"/>
      <c r="AL56" s="49"/>
      <c r="AM56" s="49"/>
      <c r="AN56" s="49"/>
      <c r="AO56" s="49"/>
      <c r="AP56" s="49"/>
      <c r="AQ56" s="49"/>
      <c r="AR56" s="49"/>
      <c r="AS56" s="49"/>
      <c r="AT56" s="49"/>
      <c r="AU56" s="20"/>
      <c r="AV56" s="49" t="s">
        <v>35</v>
      </c>
      <c r="AW56" s="49"/>
      <c r="AX56" s="49"/>
      <c r="AY56" s="49"/>
      <c r="AZ56" s="49"/>
      <c r="BA56" s="49"/>
      <c r="BB56" s="49"/>
      <c r="BC56" s="49"/>
      <c r="BD56" s="49"/>
      <c r="BE56" s="49"/>
      <c r="BF56" s="49"/>
      <c r="BG56" s="49"/>
      <c r="BH56" s="49"/>
      <c r="BI56" s="49"/>
      <c r="BJ56" s="19"/>
      <c r="BK56" s="2"/>
      <c r="BL56" s="50"/>
      <c r="BM56" s="51"/>
      <c r="BN56" s="51"/>
      <c r="BO56" s="51"/>
      <c r="BP56" s="51"/>
      <c r="BQ56" s="51"/>
      <c r="BR56" s="51"/>
      <c r="BS56" s="51"/>
      <c r="BT56" s="51"/>
      <c r="BU56" s="51"/>
      <c r="BV56" s="51"/>
      <c r="BW56" s="51"/>
      <c r="BX56" s="51"/>
      <c r="BY56" s="51"/>
      <c r="BZ56" s="52"/>
    </row>
    <row r="57" spans="1:78" ht="13.5" customHeight="1">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0"/>
      <c r="BM60" s="51"/>
      <c r="BN60" s="51"/>
      <c r="BO60" s="51"/>
      <c r="BP60" s="51"/>
      <c r="BQ60" s="51"/>
      <c r="BR60" s="51"/>
      <c r="BS60" s="51"/>
      <c r="BT60" s="51"/>
      <c r="BU60" s="51"/>
      <c r="BV60" s="51"/>
      <c r="BW60" s="51"/>
      <c r="BX60" s="51"/>
      <c r="BY60" s="51"/>
      <c r="BZ60" s="52"/>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0"/>
      <c r="BM61" s="51"/>
      <c r="BN61" s="51"/>
      <c r="BO61" s="51"/>
      <c r="BP61" s="51"/>
      <c r="BQ61" s="51"/>
      <c r="BR61" s="51"/>
      <c r="BS61" s="51"/>
      <c r="BT61" s="51"/>
      <c r="BU61" s="51"/>
      <c r="BV61" s="51"/>
      <c r="BW61" s="51"/>
      <c r="BX61" s="51"/>
      <c r="BY61" s="51"/>
      <c r="BZ61" s="5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0"/>
      <c r="BM62" s="51"/>
      <c r="BN62" s="51"/>
      <c r="BO62" s="51"/>
      <c r="BP62" s="51"/>
      <c r="BQ62" s="51"/>
      <c r="BR62" s="51"/>
      <c r="BS62" s="51"/>
      <c r="BT62" s="51"/>
      <c r="BU62" s="51"/>
      <c r="BV62" s="51"/>
      <c r="BW62" s="51"/>
      <c r="BX62" s="51"/>
      <c r="BY62" s="51"/>
      <c r="BZ62" s="5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3"/>
      <c r="BM63" s="54"/>
      <c r="BN63" s="54"/>
      <c r="BO63" s="54"/>
      <c r="BP63" s="54"/>
      <c r="BQ63" s="54"/>
      <c r="BR63" s="54"/>
      <c r="BS63" s="54"/>
      <c r="BT63" s="54"/>
      <c r="BU63" s="54"/>
      <c r="BV63" s="54"/>
      <c r="BW63" s="54"/>
      <c r="BX63" s="54"/>
      <c r="BY63" s="54"/>
      <c r="BZ63" s="5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c r="A79" s="2"/>
      <c r="B79" s="17"/>
      <c r="C79" s="49" t="s">
        <v>38</v>
      </c>
      <c r="D79" s="49"/>
      <c r="E79" s="49"/>
      <c r="F79" s="49"/>
      <c r="G79" s="49"/>
      <c r="H79" s="49"/>
      <c r="I79" s="49"/>
      <c r="J79" s="49"/>
      <c r="K79" s="49"/>
      <c r="L79" s="49"/>
      <c r="M79" s="49"/>
      <c r="N79" s="49"/>
      <c r="O79" s="49"/>
      <c r="P79" s="49"/>
      <c r="Q79" s="49"/>
      <c r="R79" s="49"/>
      <c r="S79" s="49"/>
      <c r="T79" s="49"/>
      <c r="U79" s="20"/>
      <c r="V79" s="20"/>
      <c r="W79" s="49" t="s">
        <v>39</v>
      </c>
      <c r="X79" s="49"/>
      <c r="Y79" s="49"/>
      <c r="Z79" s="49"/>
      <c r="AA79" s="49"/>
      <c r="AB79" s="49"/>
      <c r="AC79" s="49"/>
      <c r="AD79" s="49"/>
      <c r="AE79" s="49"/>
      <c r="AF79" s="49"/>
      <c r="AG79" s="49"/>
      <c r="AH79" s="49"/>
      <c r="AI79" s="49"/>
      <c r="AJ79" s="49"/>
      <c r="AK79" s="49"/>
      <c r="AL79" s="49"/>
      <c r="AM79" s="49"/>
      <c r="AN79" s="49"/>
      <c r="AO79" s="20"/>
      <c r="AP79" s="20"/>
      <c r="AQ79" s="49" t="s">
        <v>40</v>
      </c>
      <c r="AR79" s="49"/>
      <c r="AS79" s="49"/>
      <c r="AT79" s="49"/>
      <c r="AU79" s="49"/>
      <c r="AV79" s="49"/>
      <c r="AW79" s="49"/>
      <c r="AX79" s="49"/>
      <c r="AY79" s="49"/>
      <c r="AZ79" s="49"/>
      <c r="BA79" s="49"/>
      <c r="BB79" s="49"/>
      <c r="BC79" s="49"/>
      <c r="BD79" s="49"/>
      <c r="BE79" s="49"/>
      <c r="BF79" s="49"/>
      <c r="BG79" s="49"/>
      <c r="BH79" s="49"/>
      <c r="BI79" s="18"/>
      <c r="BJ79" s="19"/>
      <c r="BK79" s="2"/>
      <c r="BL79" s="85"/>
      <c r="BM79" s="86"/>
      <c r="BN79" s="86"/>
      <c r="BO79" s="86"/>
      <c r="BP79" s="86"/>
      <c r="BQ79" s="86"/>
      <c r="BR79" s="86"/>
      <c r="BS79" s="86"/>
      <c r="BT79" s="86"/>
      <c r="BU79" s="86"/>
      <c r="BV79" s="86"/>
      <c r="BW79" s="86"/>
      <c r="BX79" s="86"/>
      <c r="BY79" s="86"/>
      <c r="BZ79" s="87"/>
    </row>
    <row r="80" spans="1:78" ht="13.5" customHeight="1">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85"/>
      <c r="BM80" s="86"/>
      <c r="BN80" s="86"/>
      <c r="BO80" s="86"/>
      <c r="BP80" s="86"/>
      <c r="BQ80" s="86"/>
      <c r="BR80" s="86"/>
      <c r="BS80" s="86"/>
      <c r="BT80" s="86"/>
      <c r="BU80" s="86"/>
      <c r="BV80" s="86"/>
      <c r="BW80" s="86"/>
      <c r="BX80" s="86"/>
      <c r="BY80" s="86"/>
      <c r="BZ80" s="8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322016</v>
      </c>
      <c r="D6" s="34">
        <f t="shared" si="3"/>
        <v>46</v>
      </c>
      <c r="E6" s="34">
        <f t="shared" si="3"/>
        <v>17</v>
      </c>
      <c r="F6" s="34">
        <f t="shared" si="3"/>
        <v>5</v>
      </c>
      <c r="G6" s="34">
        <f t="shared" si="3"/>
        <v>0</v>
      </c>
      <c r="H6" s="34" t="str">
        <f t="shared" si="3"/>
        <v>島根県　松江市</v>
      </c>
      <c r="I6" s="34" t="str">
        <f t="shared" si="3"/>
        <v>法適用</v>
      </c>
      <c r="J6" s="34" t="str">
        <f t="shared" si="3"/>
        <v>下水道事業</v>
      </c>
      <c r="K6" s="34" t="str">
        <f t="shared" si="3"/>
        <v>農業集落排水</v>
      </c>
      <c r="L6" s="34" t="str">
        <f t="shared" si="3"/>
        <v>F1</v>
      </c>
      <c r="M6" s="34">
        <f t="shared" si="3"/>
        <v>0</v>
      </c>
      <c r="N6" s="35" t="str">
        <f t="shared" si="3"/>
        <v>-</v>
      </c>
      <c r="O6" s="35">
        <f t="shared" si="3"/>
        <v>40.15</v>
      </c>
      <c r="P6" s="35">
        <f t="shared" si="3"/>
        <v>11.12</v>
      </c>
      <c r="Q6" s="35">
        <f t="shared" si="3"/>
        <v>86.93</v>
      </c>
      <c r="R6" s="35">
        <f t="shared" si="3"/>
        <v>3024</v>
      </c>
      <c r="S6" s="35">
        <f t="shared" si="3"/>
        <v>204403</v>
      </c>
      <c r="T6" s="35">
        <f t="shared" si="3"/>
        <v>572.99</v>
      </c>
      <c r="U6" s="35">
        <f t="shared" si="3"/>
        <v>356.73</v>
      </c>
      <c r="V6" s="35">
        <f t="shared" si="3"/>
        <v>22654</v>
      </c>
      <c r="W6" s="35">
        <f t="shared" si="3"/>
        <v>12.81</v>
      </c>
      <c r="X6" s="35">
        <f t="shared" si="3"/>
        <v>1768.46</v>
      </c>
      <c r="Y6" s="36" t="str">
        <f>IF(Y7="",NA(),Y7)</f>
        <v>-</v>
      </c>
      <c r="Z6" s="36">
        <f t="shared" ref="Z6:AH6" si="4">IF(Z7="",NA(),Z7)</f>
        <v>125.4</v>
      </c>
      <c r="AA6" s="36">
        <f t="shared" si="4"/>
        <v>115.77</v>
      </c>
      <c r="AB6" s="36">
        <f t="shared" si="4"/>
        <v>97.92</v>
      </c>
      <c r="AC6" s="36">
        <f t="shared" si="4"/>
        <v>98.91</v>
      </c>
      <c r="AD6" s="36" t="str">
        <f t="shared" si="4"/>
        <v>-</v>
      </c>
      <c r="AE6" s="36">
        <f t="shared" si="4"/>
        <v>93.62</v>
      </c>
      <c r="AF6" s="36">
        <f t="shared" si="4"/>
        <v>104.51</v>
      </c>
      <c r="AG6" s="36">
        <f t="shared" si="4"/>
        <v>99.93</v>
      </c>
      <c r="AH6" s="36">
        <f t="shared" si="4"/>
        <v>97.34</v>
      </c>
      <c r="AI6" s="35" t="str">
        <f>IF(AI7="","",IF(AI7="-","【-】","【"&amp;SUBSTITUTE(TEXT(AI7,"#,##0.00"),"-","△")&amp;"】"))</f>
        <v>【99.11】</v>
      </c>
      <c r="AJ6" s="36" t="str">
        <f>IF(AJ7="",NA(),AJ7)</f>
        <v>-</v>
      </c>
      <c r="AK6" s="36">
        <f t="shared" ref="AK6:AS6" si="5">IF(AK7="",NA(),AK7)</f>
        <v>389.72</v>
      </c>
      <c r="AL6" s="36">
        <f t="shared" si="5"/>
        <v>312.70999999999998</v>
      </c>
      <c r="AM6" s="36">
        <f t="shared" si="5"/>
        <v>440.11</v>
      </c>
      <c r="AN6" s="36">
        <f t="shared" si="5"/>
        <v>529.41999999999996</v>
      </c>
      <c r="AO6" s="36" t="str">
        <f t="shared" si="5"/>
        <v>-</v>
      </c>
      <c r="AP6" s="36">
        <f t="shared" si="5"/>
        <v>280.08</v>
      </c>
      <c r="AQ6" s="36">
        <f t="shared" si="5"/>
        <v>113.63</v>
      </c>
      <c r="AR6" s="36">
        <f t="shared" si="5"/>
        <v>147.11000000000001</v>
      </c>
      <c r="AS6" s="36">
        <f t="shared" si="5"/>
        <v>148.37</v>
      </c>
      <c r="AT6" s="35" t="str">
        <f>IF(AT7="","",IF(AT7="-","【-】","【"&amp;SUBSTITUTE(TEXT(AT7,"#,##0.00"),"-","△")&amp;"】"))</f>
        <v>【206.58】</v>
      </c>
      <c r="AU6" s="36" t="str">
        <f>IF(AU7="",NA(),AU7)</f>
        <v>-</v>
      </c>
      <c r="AV6" s="36">
        <f t="shared" ref="AV6:BD6" si="6">IF(AV7="",NA(),AV7)</f>
        <v>17.510000000000002</v>
      </c>
      <c r="AW6" s="36">
        <f t="shared" si="6"/>
        <v>12.54</v>
      </c>
      <c r="AX6" s="36">
        <f t="shared" si="6"/>
        <v>13</v>
      </c>
      <c r="AY6" s="36">
        <f t="shared" si="6"/>
        <v>4.21</v>
      </c>
      <c r="AZ6" s="36" t="str">
        <f t="shared" si="6"/>
        <v>-</v>
      </c>
      <c r="BA6" s="36">
        <f t="shared" si="6"/>
        <v>124.2</v>
      </c>
      <c r="BB6" s="36">
        <f t="shared" si="6"/>
        <v>34.43</v>
      </c>
      <c r="BC6" s="36">
        <f t="shared" si="6"/>
        <v>47.67</v>
      </c>
      <c r="BD6" s="36">
        <f t="shared" si="6"/>
        <v>40.78</v>
      </c>
      <c r="BE6" s="35" t="str">
        <f>IF(BE7="","",IF(BE7="-","【-】","【"&amp;SUBSTITUTE(TEXT(BE7,"#,##0.00"),"-","△")&amp;"】"))</f>
        <v>【34.54】</v>
      </c>
      <c r="BF6" s="36" t="str">
        <f>IF(BF7="",NA(),BF7)</f>
        <v>-</v>
      </c>
      <c r="BG6" s="36">
        <f t="shared" ref="BG6:BO6" si="7">IF(BG7="",NA(),BG7)</f>
        <v>221.18</v>
      </c>
      <c r="BH6" s="36">
        <f t="shared" si="7"/>
        <v>237.99</v>
      </c>
      <c r="BI6" s="36">
        <f t="shared" si="7"/>
        <v>201.96</v>
      </c>
      <c r="BJ6" s="36">
        <f t="shared" si="7"/>
        <v>193.89</v>
      </c>
      <c r="BK6" s="36" t="str">
        <f t="shared" si="7"/>
        <v>-</v>
      </c>
      <c r="BL6" s="36">
        <f t="shared" si="7"/>
        <v>1126.77</v>
      </c>
      <c r="BM6" s="36">
        <f t="shared" si="7"/>
        <v>632.94000000000005</v>
      </c>
      <c r="BN6" s="36">
        <f t="shared" si="7"/>
        <v>721.43</v>
      </c>
      <c r="BO6" s="36">
        <f t="shared" si="7"/>
        <v>685.34</v>
      </c>
      <c r="BP6" s="35" t="str">
        <f>IF(BP7="","",IF(BP7="-","【-】","【"&amp;SUBSTITUTE(TEXT(BP7,"#,##0.00"),"-","△")&amp;"】"))</f>
        <v>【914.53】</v>
      </c>
      <c r="BQ6" s="36" t="str">
        <f>IF(BQ7="",NA(),BQ7)</f>
        <v>-</v>
      </c>
      <c r="BR6" s="36">
        <f t="shared" ref="BR6:BZ6" si="8">IF(BR7="",NA(),BR7)</f>
        <v>94.59</v>
      </c>
      <c r="BS6" s="36">
        <f t="shared" si="8"/>
        <v>89.79</v>
      </c>
      <c r="BT6" s="36">
        <f t="shared" si="8"/>
        <v>90.56</v>
      </c>
      <c r="BU6" s="36">
        <f t="shared" si="8"/>
        <v>94.63</v>
      </c>
      <c r="BV6" s="36" t="str">
        <f t="shared" si="8"/>
        <v>-</v>
      </c>
      <c r="BW6" s="36">
        <f t="shared" si="8"/>
        <v>50.9</v>
      </c>
      <c r="BX6" s="36">
        <f t="shared" si="8"/>
        <v>62.3</v>
      </c>
      <c r="BY6" s="36">
        <f t="shared" si="8"/>
        <v>59.3</v>
      </c>
      <c r="BZ6" s="36">
        <f t="shared" si="8"/>
        <v>59.83</v>
      </c>
      <c r="CA6" s="35" t="str">
        <f>IF(CA7="","",IF(CA7="-","【-】","【"&amp;SUBSTITUTE(TEXT(CA7,"#,##0.00"),"-","△")&amp;"】"))</f>
        <v>【55.73】</v>
      </c>
      <c r="CB6" s="36" t="str">
        <f>IF(CB7="",NA(),CB7)</f>
        <v>-</v>
      </c>
      <c r="CC6" s="36">
        <f t="shared" ref="CC6:CK6" si="9">IF(CC7="",NA(),CC7)</f>
        <v>179.17</v>
      </c>
      <c r="CD6" s="36">
        <f t="shared" si="9"/>
        <v>186.89</v>
      </c>
      <c r="CE6" s="36">
        <f t="shared" si="9"/>
        <v>185.64</v>
      </c>
      <c r="CF6" s="36">
        <f t="shared" si="9"/>
        <v>177.39</v>
      </c>
      <c r="CG6" s="36" t="str">
        <f t="shared" si="9"/>
        <v>-</v>
      </c>
      <c r="CH6" s="36">
        <f t="shared" si="9"/>
        <v>293.27</v>
      </c>
      <c r="CI6" s="36">
        <f t="shared" si="9"/>
        <v>235.07</v>
      </c>
      <c r="CJ6" s="36">
        <f t="shared" si="9"/>
        <v>248.14</v>
      </c>
      <c r="CK6" s="36">
        <f t="shared" si="9"/>
        <v>246.66</v>
      </c>
      <c r="CL6" s="35" t="str">
        <f>IF(CL7="","",IF(CL7="-","【-】","【"&amp;SUBSTITUTE(TEXT(CL7,"#,##0.00"),"-","△")&amp;"】"))</f>
        <v>【276.78】</v>
      </c>
      <c r="CM6" s="36" t="str">
        <f>IF(CM7="",NA(),CM7)</f>
        <v>-</v>
      </c>
      <c r="CN6" s="36">
        <f t="shared" ref="CN6:CV6" si="10">IF(CN7="",NA(),CN7)</f>
        <v>54.69</v>
      </c>
      <c r="CO6" s="36">
        <f t="shared" si="10"/>
        <v>54.23</v>
      </c>
      <c r="CP6" s="36">
        <f t="shared" si="10"/>
        <v>51.2</v>
      </c>
      <c r="CQ6" s="36">
        <f t="shared" si="10"/>
        <v>49.17</v>
      </c>
      <c r="CR6" s="36" t="str">
        <f t="shared" si="10"/>
        <v>-</v>
      </c>
      <c r="CS6" s="36">
        <f t="shared" si="10"/>
        <v>53.78</v>
      </c>
      <c r="CT6" s="36">
        <f t="shared" si="10"/>
        <v>58.47</v>
      </c>
      <c r="CU6" s="36">
        <f t="shared" si="10"/>
        <v>57.3</v>
      </c>
      <c r="CV6" s="36">
        <f t="shared" si="10"/>
        <v>56</v>
      </c>
      <c r="CW6" s="35" t="str">
        <f>IF(CW7="","",IF(CW7="-","【-】","【"&amp;SUBSTITUTE(TEXT(CW7,"#,##0.00"),"-","△")&amp;"】"))</f>
        <v>【59.15】</v>
      </c>
      <c r="CX6" s="36" t="str">
        <f>IF(CX7="",NA(),CX7)</f>
        <v>-</v>
      </c>
      <c r="CY6" s="36">
        <f t="shared" ref="CY6:DG6" si="11">IF(CY7="",NA(),CY7)</f>
        <v>87.02</v>
      </c>
      <c r="CZ6" s="36">
        <f t="shared" si="11"/>
        <v>87.57</v>
      </c>
      <c r="DA6" s="36">
        <f t="shared" si="11"/>
        <v>87.96</v>
      </c>
      <c r="DB6" s="36">
        <f t="shared" si="11"/>
        <v>88.35</v>
      </c>
      <c r="DC6" s="36" t="str">
        <f t="shared" si="11"/>
        <v>-</v>
      </c>
      <c r="DD6" s="36">
        <f t="shared" si="11"/>
        <v>84.06</v>
      </c>
      <c r="DE6" s="36">
        <f t="shared" si="11"/>
        <v>88.58</v>
      </c>
      <c r="DF6" s="36">
        <f t="shared" si="11"/>
        <v>89.43</v>
      </c>
      <c r="DG6" s="36">
        <f t="shared" si="11"/>
        <v>89.51</v>
      </c>
      <c r="DH6" s="35" t="str">
        <f>IF(DH7="","",IF(DH7="-","【-】","【"&amp;SUBSTITUTE(TEXT(DH7,"#,##0.00"),"-","△")&amp;"】"))</f>
        <v>【85.01】</v>
      </c>
      <c r="DI6" s="36" t="str">
        <f>IF(DI7="",NA(),DI7)</f>
        <v>-</v>
      </c>
      <c r="DJ6" s="36">
        <f t="shared" ref="DJ6:DR6" si="12">IF(DJ7="",NA(),DJ7)</f>
        <v>3.78</v>
      </c>
      <c r="DK6" s="36">
        <f t="shared" si="12"/>
        <v>7.49</v>
      </c>
      <c r="DL6" s="36">
        <f t="shared" si="12"/>
        <v>11.02</v>
      </c>
      <c r="DM6" s="36">
        <f t="shared" si="12"/>
        <v>14.52</v>
      </c>
      <c r="DN6" s="36" t="str">
        <f t="shared" si="12"/>
        <v>-</v>
      </c>
      <c r="DO6" s="36">
        <f t="shared" si="12"/>
        <v>10.11</v>
      </c>
      <c r="DP6" s="36">
        <f t="shared" si="12"/>
        <v>19.670000000000002</v>
      </c>
      <c r="DQ6" s="36">
        <f t="shared" si="12"/>
        <v>20.350000000000001</v>
      </c>
      <c r="DR6" s="36">
        <f t="shared" si="12"/>
        <v>21.33</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5">
        <f t="shared" si="13"/>
        <v>0</v>
      </c>
      <c r="EB6" s="35">
        <f t="shared" si="13"/>
        <v>0</v>
      </c>
      <c r="EC6" s="35">
        <f t="shared" si="13"/>
        <v>0</v>
      </c>
      <c r="ED6" s="35" t="str">
        <f>IF(ED7="","",IF(ED7="-","【-】","【"&amp;SUBSTITUTE(TEXT(ED7,"#,##0.00"),"-","△")&amp;"】"))</f>
        <v>【0.00】</v>
      </c>
      <c r="EE6" s="36" t="str">
        <f>IF(EE7="",NA(),EE7)</f>
        <v>-</v>
      </c>
      <c r="EF6" s="35">
        <f t="shared" ref="EF6:EN6" si="14">IF(EF7="",NA(),EF7)</f>
        <v>0</v>
      </c>
      <c r="EG6" s="35">
        <f t="shared" si="14"/>
        <v>0</v>
      </c>
      <c r="EH6" s="36">
        <f t="shared" si="14"/>
        <v>0.16</v>
      </c>
      <c r="EI6" s="36">
        <f t="shared" si="14"/>
        <v>0.03</v>
      </c>
      <c r="EJ6" s="36" t="str">
        <f t="shared" si="14"/>
        <v>-</v>
      </c>
      <c r="EK6" s="36">
        <f t="shared" si="14"/>
        <v>0.03</v>
      </c>
      <c r="EL6" s="36">
        <f t="shared" si="14"/>
        <v>0.03</v>
      </c>
      <c r="EM6" s="36">
        <f t="shared" si="14"/>
        <v>0.11</v>
      </c>
      <c r="EN6" s="36">
        <f t="shared" si="14"/>
        <v>0.05</v>
      </c>
      <c r="EO6" s="35" t="str">
        <f>IF(EO7="","",IF(EO7="-","【-】","【"&amp;SUBSTITUTE(TEXT(EO7,"#,##0.00"),"-","△")&amp;"】"))</f>
        <v>【1.58】</v>
      </c>
    </row>
    <row r="7" spans="1:148" s="37" customFormat="1">
      <c r="A7" s="29"/>
      <c r="B7" s="38">
        <v>2016</v>
      </c>
      <c r="C7" s="38">
        <v>322016</v>
      </c>
      <c r="D7" s="38">
        <v>46</v>
      </c>
      <c r="E7" s="38">
        <v>17</v>
      </c>
      <c r="F7" s="38">
        <v>5</v>
      </c>
      <c r="G7" s="38">
        <v>0</v>
      </c>
      <c r="H7" s="38" t="s">
        <v>108</v>
      </c>
      <c r="I7" s="38" t="s">
        <v>109</v>
      </c>
      <c r="J7" s="38" t="s">
        <v>110</v>
      </c>
      <c r="K7" s="38" t="s">
        <v>111</v>
      </c>
      <c r="L7" s="38" t="s">
        <v>112</v>
      </c>
      <c r="M7" s="38"/>
      <c r="N7" s="39" t="s">
        <v>113</v>
      </c>
      <c r="O7" s="39">
        <v>40.15</v>
      </c>
      <c r="P7" s="39">
        <v>11.12</v>
      </c>
      <c r="Q7" s="39">
        <v>86.93</v>
      </c>
      <c r="R7" s="39">
        <v>3024</v>
      </c>
      <c r="S7" s="39">
        <v>204403</v>
      </c>
      <c r="T7" s="39">
        <v>572.99</v>
      </c>
      <c r="U7" s="39">
        <v>356.73</v>
      </c>
      <c r="V7" s="39">
        <v>22654</v>
      </c>
      <c r="W7" s="39">
        <v>12.81</v>
      </c>
      <c r="X7" s="39">
        <v>1768.46</v>
      </c>
      <c r="Y7" s="39" t="s">
        <v>113</v>
      </c>
      <c r="Z7" s="39">
        <v>125.4</v>
      </c>
      <c r="AA7" s="39">
        <v>115.77</v>
      </c>
      <c r="AB7" s="39">
        <v>97.92</v>
      </c>
      <c r="AC7" s="39">
        <v>98.91</v>
      </c>
      <c r="AD7" s="39" t="s">
        <v>113</v>
      </c>
      <c r="AE7" s="39">
        <v>93.62</v>
      </c>
      <c r="AF7" s="39">
        <v>104.51</v>
      </c>
      <c r="AG7" s="39">
        <v>99.93</v>
      </c>
      <c r="AH7" s="39">
        <v>97.34</v>
      </c>
      <c r="AI7" s="39">
        <v>99.11</v>
      </c>
      <c r="AJ7" s="39" t="s">
        <v>113</v>
      </c>
      <c r="AK7" s="39">
        <v>389.72</v>
      </c>
      <c r="AL7" s="39">
        <v>312.70999999999998</v>
      </c>
      <c r="AM7" s="39">
        <v>440.11</v>
      </c>
      <c r="AN7" s="39">
        <v>529.41999999999996</v>
      </c>
      <c r="AO7" s="39" t="s">
        <v>113</v>
      </c>
      <c r="AP7" s="39">
        <v>280.08</v>
      </c>
      <c r="AQ7" s="39">
        <v>113.63</v>
      </c>
      <c r="AR7" s="39">
        <v>147.11000000000001</v>
      </c>
      <c r="AS7" s="39">
        <v>148.37</v>
      </c>
      <c r="AT7" s="39">
        <v>206.58</v>
      </c>
      <c r="AU7" s="39" t="s">
        <v>113</v>
      </c>
      <c r="AV7" s="39">
        <v>17.510000000000002</v>
      </c>
      <c r="AW7" s="39">
        <v>12.54</v>
      </c>
      <c r="AX7" s="39">
        <v>13</v>
      </c>
      <c r="AY7" s="39">
        <v>4.21</v>
      </c>
      <c r="AZ7" s="39" t="s">
        <v>113</v>
      </c>
      <c r="BA7" s="39">
        <v>124.2</v>
      </c>
      <c r="BB7" s="39">
        <v>34.43</v>
      </c>
      <c r="BC7" s="39">
        <v>47.67</v>
      </c>
      <c r="BD7" s="39">
        <v>40.78</v>
      </c>
      <c r="BE7" s="39">
        <v>34.54</v>
      </c>
      <c r="BF7" s="39" t="s">
        <v>113</v>
      </c>
      <c r="BG7" s="39">
        <v>221.18</v>
      </c>
      <c r="BH7" s="39">
        <v>237.99</v>
      </c>
      <c r="BI7" s="39">
        <v>201.96</v>
      </c>
      <c r="BJ7" s="39">
        <v>193.89</v>
      </c>
      <c r="BK7" s="39" t="s">
        <v>113</v>
      </c>
      <c r="BL7" s="39">
        <v>1126.77</v>
      </c>
      <c r="BM7" s="39">
        <v>632.94000000000005</v>
      </c>
      <c r="BN7" s="39">
        <v>721.43</v>
      </c>
      <c r="BO7" s="39">
        <v>685.34</v>
      </c>
      <c r="BP7" s="39">
        <v>914.53</v>
      </c>
      <c r="BQ7" s="39" t="s">
        <v>113</v>
      </c>
      <c r="BR7" s="39">
        <v>94.59</v>
      </c>
      <c r="BS7" s="39">
        <v>89.79</v>
      </c>
      <c r="BT7" s="39">
        <v>90.56</v>
      </c>
      <c r="BU7" s="39">
        <v>94.63</v>
      </c>
      <c r="BV7" s="39" t="s">
        <v>113</v>
      </c>
      <c r="BW7" s="39">
        <v>50.9</v>
      </c>
      <c r="BX7" s="39">
        <v>62.3</v>
      </c>
      <c r="BY7" s="39">
        <v>59.3</v>
      </c>
      <c r="BZ7" s="39">
        <v>59.83</v>
      </c>
      <c r="CA7" s="39">
        <v>55.73</v>
      </c>
      <c r="CB7" s="39" t="s">
        <v>113</v>
      </c>
      <c r="CC7" s="39">
        <v>179.17</v>
      </c>
      <c r="CD7" s="39">
        <v>186.89</v>
      </c>
      <c r="CE7" s="39">
        <v>185.64</v>
      </c>
      <c r="CF7" s="39">
        <v>177.39</v>
      </c>
      <c r="CG7" s="39" t="s">
        <v>113</v>
      </c>
      <c r="CH7" s="39">
        <v>293.27</v>
      </c>
      <c r="CI7" s="39">
        <v>235.07</v>
      </c>
      <c r="CJ7" s="39">
        <v>248.14</v>
      </c>
      <c r="CK7" s="39">
        <v>246.66</v>
      </c>
      <c r="CL7" s="39">
        <v>276.77999999999997</v>
      </c>
      <c r="CM7" s="39" t="s">
        <v>113</v>
      </c>
      <c r="CN7" s="39">
        <v>54.69</v>
      </c>
      <c r="CO7" s="39">
        <v>54.23</v>
      </c>
      <c r="CP7" s="39">
        <v>51.2</v>
      </c>
      <c r="CQ7" s="39">
        <v>49.17</v>
      </c>
      <c r="CR7" s="39" t="s">
        <v>113</v>
      </c>
      <c r="CS7" s="39">
        <v>53.78</v>
      </c>
      <c r="CT7" s="39">
        <v>58.47</v>
      </c>
      <c r="CU7" s="39">
        <v>57.3</v>
      </c>
      <c r="CV7" s="39">
        <v>56</v>
      </c>
      <c r="CW7" s="39">
        <v>59.15</v>
      </c>
      <c r="CX7" s="39" t="s">
        <v>113</v>
      </c>
      <c r="CY7" s="39">
        <v>87.02</v>
      </c>
      <c r="CZ7" s="39">
        <v>87.57</v>
      </c>
      <c r="DA7" s="39">
        <v>87.96</v>
      </c>
      <c r="DB7" s="39">
        <v>88.35</v>
      </c>
      <c r="DC7" s="39" t="s">
        <v>113</v>
      </c>
      <c r="DD7" s="39">
        <v>84.06</v>
      </c>
      <c r="DE7" s="39">
        <v>88.58</v>
      </c>
      <c r="DF7" s="39">
        <v>89.43</v>
      </c>
      <c r="DG7" s="39">
        <v>89.51</v>
      </c>
      <c r="DH7" s="39">
        <v>85.01</v>
      </c>
      <c r="DI7" s="39" t="s">
        <v>113</v>
      </c>
      <c r="DJ7" s="39">
        <v>3.78</v>
      </c>
      <c r="DK7" s="39">
        <v>7.49</v>
      </c>
      <c r="DL7" s="39">
        <v>11.02</v>
      </c>
      <c r="DM7" s="39">
        <v>14.52</v>
      </c>
      <c r="DN7" s="39" t="s">
        <v>113</v>
      </c>
      <c r="DO7" s="39">
        <v>10.11</v>
      </c>
      <c r="DP7" s="39">
        <v>19.670000000000002</v>
      </c>
      <c r="DQ7" s="39">
        <v>20.350000000000001</v>
      </c>
      <c r="DR7" s="39">
        <v>21.33</v>
      </c>
      <c r="DS7" s="39">
        <v>22.37</v>
      </c>
      <c r="DT7" s="39" t="s">
        <v>113</v>
      </c>
      <c r="DU7" s="39">
        <v>0</v>
      </c>
      <c r="DV7" s="39">
        <v>0</v>
      </c>
      <c r="DW7" s="39">
        <v>0</v>
      </c>
      <c r="DX7" s="39">
        <v>0</v>
      </c>
      <c r="DY7" s="39" t="s">
        <v>113</v>
      </c>
      <c r="DZ7" s="39">
        <v>0.08</v>
      </c>
      <c r="EA7" s="39">
        <v>0</v>
      </c>
      <c r="EB7" s="39">
        <v>0</v>
      </c>
      <c r="EC7" s="39">
        <v>0</v>
      </c>
      <c r="ED7" s="39">
        <v>0</v>
      </c>
      <c r="EE7" s="39" t="s">
        <v>113</v>
      </c>
      <c r="EF7" s="39">
        <v>0</v>
      </c>
      <c r="EG7" s="39">
        <v>0</v>
      </c>
      <c r="EH7" s="39">
        <v>0.16</v>
      </c>
      <c r="EI7" s="39">
        <v>0.03</v>
      </c>
      <c r="EJ7" s="39" t="s">
        <v>113</v>
      </c>
      <c r="EK7" s="39">
        <v>0.03</v>
      </c>
      <c r="EL7" s="39">
        <v>0.03</v>
      </c>
      <c r="EM7" s="39">
        <v>0.11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