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AD10" i="4"/>
  <c r="P10" i="4"/>
  <c r="B10" i="4"/>
  <c r="BB8" i="4"/>
  <c r="AT8" i="4"/>
  <c r="AL8" i="4"/>
  <c r="W8" i="4"/>
  <c r="P8" i="4"/>
  <c r="B6" i="4"/>
  <c r="C10" i="5" l="1"/>
  <c r="D10" i="5"/>
  <c r="E10" i="5"/>
  <c r="B10" i="5"/>
</calcChain>
</file>

<file path=xl/sharedStrings.xml><?xml version="1.0" encoding="utf-8"?>
<sst xmlns="http://schemas.openxmlformats.org/spreadsheetml/2006/main" count="257" uniqueCount="122">
  <si>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</si>
  <si>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</si>
  <si>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</si>
  <si>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</si>
  <si>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</si>
  <si>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</si>
  <si>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</si>
  <si>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</si>
  <si>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</si>
  <si>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</si>
  <si>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</si>
  <si>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</si>
  <si>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</si>
  <si>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</si>
  <si>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</si>
  <si>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</si>
  <si>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</si>
  <si>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</si>
  <si>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</si>
  <si>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</si>
  <si>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</si>
  <si>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</si>
  <si>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</si>
  <si>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</si>
  <si>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</si>
  <si>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</si>
  <si>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</si>
  <si>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</si>
  <si>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</si>
  <si>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</si>
  <si>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</si>
  <si>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</si>
  <si>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</si>
  <si>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</si>
  <si>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</si>
  <si>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</si>
  <si>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</si>
  <si>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</si>
  <si>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</si>
  <si>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</si>
  <si>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</si>
  <si>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</si>
  <si>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</si>
  <si>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</si>
  <si>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</si>
  <si>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</si>
  <si>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</si>
  <si>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</si>
  <si>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</si>
  <si>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</si>
  <si>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</si>
  <si>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</si>
  <si>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</si>
  <si>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</si>
  <si>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</si>
  <si>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</si>
  <si>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</si>
  <si>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</si>
  <si>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</si>
  <si>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</si>
  <si>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</si>
  <si>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</si>
  <si>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</si>
  <si>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</si>
  <si>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</si>
  <si>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</si>
  <si>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</si>
  <si>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</si>
  <si>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</si>
  <si>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</si>
  <si>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</si>
  <si>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</si>
  <si>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</si>
  <si>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</si>
  <si>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</si>
  <si>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</si>
  <si>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</si>
  <si>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</si>
  <si>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</si>
  <si>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</si>
  <si>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</si>
  <si>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</si>
  <si>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</si>
  <si>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</si>
  <si>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</si>
  <si>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</si>
  <si>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</si>
  <si>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</si>
  <si>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</si>
  <si>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</si>
  <si>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</si>
  <si>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</si>
  <si>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</si>
  <si>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</si>
  <si>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</si>
  <si>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</si>
  <si>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</si>
  <si>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</si>
  <si>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</si>
  <si>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</si>
  <si>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</si>
  <si>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</si>
  <si>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</si>
  <si>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</si>
  <si>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</si>
  <si>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</si>
  <si>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</si>
  <si>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</si>
  <si>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</si>
  <si>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</si>
  <si>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</si>
  <si>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</si>
  <si>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</si>
  <si>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</si>
  <si>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</si>
  <si>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</si>
  <si>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</si>
  <si>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</si>
  <si>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</si>
  <si>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当事業は、一般会計からの繰入れや長期前受金戻入など、使用料以外の収入を前提とし、さらに、公共下水道等他の事業と一体で経営しなければ、健全性が保てない状況である。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26%であり、一般会計からの繰入金など使用料以外の収入を含めても費用が賄えない状況である。
　③流動比率は、20%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⑧水洗化率は、類似団体と比較してほぼ同水準となっている。今後、大幅な上昇は見込めない状況であるが、近年供用開始した区域も含めた接続勧奨等で未接続世帯の接続促進を図る必要がある。</t>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</si>
  <si>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
　平成28年度は改修の実績がなく0%となっている。現時点では、土質条件等で局所的に破損した場合にのみ実施しており、計画的な改修の予定はない。　</t>
    <rPh sb="227" eb="229">
      <t>ヘイセイ</t>
    </rPh>
    <rPh sb="231" eb="233">
      <t>ネンド</t>
    </rPh>
    <rPh sb="234" eb="236">
      <t>カイシュウ</t>
    </rPh>
    <rPh sb="237" eb="239">
      <t>ジッセキ</t>
    </rPh>
    <rPh sb="257" eb="259">
      <t>ドシツ</t>
    </rPh>
    <rPh sb="259" eb="261">
      <t>ジョウケン</t>
    </rPh>
    <rPh sb="261" eb="262">
      <t>トウ</t>
    </rPh>
    <rPh sb="263" eb="266">
      <t>キョクショテキ</t>
    </rPh>
    <rPh sb="267" eb="269">
      <t>ハソン</t>
    </rPh>
    <rPh sb="271" eb="273">
      <t>バアイ</t>
    </rPh>
    <rPh sb="276" eb="278">
      <t>ジッシ</t>
    </rPh>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</si>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</sst>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formatCode="#,##0.00;&quot;△&quot;#,##0.00;&quot;-&quot;">
                  <c:v>0.05</c:v>
                </c:pt>
                <c:pt idx="4">
                  <c:v>0</c:v>
                </c:pt>
              </c:numCache>
            </c:numRef>
          </c:val>
        </c:ser>
        <c:dLbls>
          <c:showLegendKey val="0"/>
          <c:showVal val="0"/>
          <c:showCatName val="0"/>
          <c:showSerName val="0"/>
          <c:showPercent val="0"/>
          <c:showBubbleSize val="0"/>
        </c:dLbls>
        <c:gapWidth val="150"/>
        <c:axId val="419735320"/>
        <c:axId val="41973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19735320"/>
        <c:axId val="419738456"/>
      </c:lineChart>
      <c:dateAx>
        <c:axId val="419735320"/>
        <c:scaling>
          <c:orientation val="minMax"/>
        </c:scaling>
        <c:delete val="1"/>
        <c:axPos val="b"/>
        <c:numFmt formatCode="ge" sourceLinked="1"/>
        <c:majorTickMark val="none"/>
        <c:minorTickMark val="none"/>
        <c:tickLblPos val="none"/>
        <c:crossAx val="419738456"/>
        <c:crosses val="autoZero"/>
        <c:auto val="1"/>
        <c:lblOffset val="100"/>
        <c:baseTimeUnit val="years"/>
      </c:dateAx>
      <c:valAx>
        <c:axId val="41973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111.02</c:v>
                </c:pt>
                <c:pt idx="2">
                  <c:v>104.33</c:v>
                </c:pt>
                <c:pt idx="3">
                  <c:v>91.85</c:v>
                </c:pt>
                <c:pt idx="4">
                  <c:v>93.91</c:v>
                </c:pt>
              </c:numCache>
            </c:numRef>
          </c:val>
        </c:ser>
        <c:dLbls>
          <c:showLegendKey val="0"/>
          <c:showVal val="0"/>
          <c:showCatName val="0"/>
          <c:showSerName val="0"/>
          <c:showPercent val="0"/>
          <c:showBubbleSize val="0"/>
        </c:dLbls>
        <c:gapWidth val="150"/>
        <c:axId val="419740808"/>
        <c:axId val="41973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19740808"/>
        <c:axId val="419738064"/>
      </c:lineChart>
      <c:dateAx>
        <c:axId val="419740808"/>
        <c:scaling>
          <c:orientation val="minMax"/>
        </c:scaling>
        <c:delete val="1"/>
        <c:axPos val="b"/>
        <c:numFmt formatCode="ge" sourceLinked="1"/>
        <c:majorTickMark val="none"/>
        <c:minorTickMark val="none"/>
        <c:tickLblPos val="none"/>
        <c:crossAx val="419738064"/>
        <c:crosses val="autoZero"/>
        <c:auto val="1"/>
        <c:lblOffset val="100"/>
        <c:baseTimeUnit val="years"/>
      </c:dateAx>
      <c:valAx>
        <c:axId val="41973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3.32</c:v>
                </c:pt>
                <c:pt idx="2">
                  <c:v>6.63</c:v>
                </c:pt>
                <c:pt idx="3">
                  <c:v>9.81</c:v>
                </c:pt>
                <c:pt idx="4">
                  <c:v>12.94</c:v>
                </c:pt>
              </c:numCache>
            </c:numRef>
          </c:val>
        </c:ser>
        <c:dLbls>
          <c:showLegendKey val="0"/>
          <c:showVal val="0"/>
          <c:showCatName val="0"/>
          <c:showSerName val="0"/>
          <c:showPercent val="0"/>
          <c:showBubbleSize val="0"/>
        </c:dLbls>
        <c:gapWidth val="150"/>
        <c:axId val="422016640"/>
        <c:axId val="42201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22016640"/>
        <c:axId val="422018600"/>
      </c:lineChart>
      <c:dateAx>
        <c:axId val="422016640"/>
        <c:scaling>
          <c:orientation val="minMax"/>
        </c:scaling>
        <c:delete val="1"/>
        <c:axPos val="b"/>
        <c:numFmt formatCode="ge" sourceLinked="1"/>
        <c:majorTickMark val="none"/>
        <c:minorTickMark val="none"/>
        <c:tickLblPos val="none"/>
        <c:crossAx val="422018600"/>
        <c:crosses val="autoZero"/>
        <c:auto val="1"/>
        <c:lblOffset val="100"/>
        <c:baseTimeUnit val="years"/>
      </c:dateAx>
      <c:valAx>
        <c:axId val="42201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22015072"/>
        <c:axId val="42201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22015072"/>
        <c:axId val="422017032"/>
      </c:lineChart>
      <c:dateAx>
        <c:axId val="422015072"/>
        <c:scaling>
          <c:orientation val="minMax"/>
        </c:scaling>
        <c:delete val="1"/>
        <c:axPos val="b"/>
        <c:numFmt formatCode="ge" sourceLinked="1"/>
        <c:majorTickMark val="none"/>
        <c:minorTickMark val="none"/>
        <c:tickLblPos val="none"/>
        <c:crossAx val="422017032"/>
        <c:crosses val="autoZero"/>
        <c:auto val="1"/>
        <c:lblOffset val="100"/>
        <c:baseTimeUnit val="years"/>
      </c:dateAx>
      <c:valAx>
        <c:axId val="42201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15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22019776"/>
        <c:axId val="42201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22019776"/>
        <c:axId val="422017424"/>
      </c:lineChart>
      <c:dateAx>
        <c:axId val="422019776"/>
        <c:scaling>
          <c:orientation val="minMax"/>
        </c:scaling>
        <c:delete val="1"/>
        <c:axPos val="b"/>
        <c:numFmt formatCode="ge" sourceLinked="1"/>
        <c:majorTickMark val="none"/>
        <c:minorTickMark val="none"/>
        <c:tickLblPos val="none"/>
        <c:crossAx val="422017424"/>
        <c:crosses val="autoZero"/>
        <c:auto val="1"/>
        <c:lblOffset val="100"/>
        <c:baseTimeUnit val="years"/>
      </c:dateAx>
      <c:valAx>
        <c:axId val="42201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19.600000000000001</c:v>
                </c:pt>
                <c:pt idx="2">
                  <c:v>13.82</c:v>
                </c:pt>
                <c:pt idx="3">
                  <c:v>5.64</c:v>
                </c:pt>
                <c:pt idx="4">
                  <c:v>5.26</c:v>
                </c:pt>
              </c:numCache>
            </c:numRef>
          </c:val>
        </c:ser>
        <c:dLbls>
          <c:showLegendKey val="0"/>
          <c:showVal val="0"/>
          <c:showCatName val="0"/>
          <c:showSerName val="0"/>
          <c:showPercent val="0"/>
          <c:showBubbleSize val="0"/>
        </c:dLbls>
        <c:gapWidth val="150"/>
        <c:axId val="422012720"/>
        <c:axId val="23212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22012720"/>
        <c:axId val="232129720"/>
      </c:lineChart>
      <c:dateAx>
        <c:axId val="422012720"/>
        <c:scaling>
          <c:orientation val="minMax"/>
        </c:scaling>
        <c:delete val="1"/>
        <c:axPos val="b"/>
        <c:numFmt formatCode="ge" sourceLinked="1"/>
        <c:majorTickMark val="none"/>
        <c:minorTickMark val="none"/>
        <c:tickLblPos val="none"/>
        <c:crossAx val="232129720"/>
        <c:crosses val="autoZero"/>
        <c:auto val="1"/>
        <c:lblOffset val="100"/>
        <c:baseTimeUnit val="years"/>
      </c:dateAx>
      <c:valAx>
        <c:axId val="23212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0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1406.84</c:v>
                </c:pt>
                <c:pt idx="2">
                  <c:v>1351.23</c:v>
                </c:pt>
                <c:pt idx="3">
                  <c:v>1179.8699999999999</c:v>
                </c:pt>
                <c:pt idx="4">
                  <c:v>1081.24</c:v>
                </c:pt>
              </c:numCache>
            </c:numRef>
          </c:val>
        </c:ser>
        <c:dLbls>
          <c:showLegendKey val="0"/>
          <c:showVal val="0"/>
          <c:showCatName val="0"/>
          <c:showSerName val="0"/>
          <c:showPercent val="0"/>
          <c:showBubbleSize val="0"/>
        </c:dLbls>
        <c:gapWidth val="150"/>
        <c:axId val="232130896"/>
        <c:axId val="23212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32130896"/>
        <c:axId val="232128936"/>
      </c:lineChart>
      <c:dateAx>
        <c:axId val="232130896"/>
        <c:scaling>
          <c:orientation val="minMax"/>
        </c:scaling>
        <c:delete val="1"/>
        <c:axPos val="b"/>
        <c:numFmt formatCode="ge" sourceLinked="1"/>
        <c:majorTickMark val="none"/>
        <c:minorTickMark val="none"/>
        <c:tickLblPos val="none"/>
        <c:crossAx val="232128936"/>
        <c:crosses val="autoZero"/>
        <c:auto val="1"/>
        <c:lblOffset val="100"/>
        <c:baseTimeUnit val="years"/>
      </c:dateAx>
      <c:valAx>
        <c:axId val="23212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75.42</c:v>
                </c:pt>
                <c:pt idx="2">
                  <c:v>61.01</c:v>
                </c:pt>
                <c:pt idx="3">
                  <c:v>73.16</c:v>
                </c:pt>
                <c:pt idx="4">
                  <c:v>79.56</c:v>
                </c:pt>
              </c:numCache>
            </c:numRef>
          </c:val>
        </c:ser>
        <c:dLbls>
          <c:showLegendKey val="0"/>
          <c:showVal val="0"/>
          <c:showCatName val="0"/>
          <c:showSerName val="0"/>
          <c:showPercent val="0"/>
          <c:showBubbleSize val="0"/>
        </c:dLbls>
        <c:gapWidth val="150"/>
        <c:axId val="419739240"/>
        <c:axId val="41973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19739240"/>
        <c:axId val="419739632"/>
      </c:lineChart>
      <c:dateAx>
        <c:axId val="419739240"/>
        <c:scaling>
          <c:orientation val="minMax"/>
        </c:scaling>
        <c:delete val="1"/>
        <c:axPos val="b"/>
        <c:numFmt formatCode="ge" sourceLinked="1"/>
        <c:majorTickMark val="none"/>
        <c:minorTickMark val="none"/>
        <c:tickLblPos val="none"/>
        <c:crossAx val="419739632"/>
        <c:crosses val="autoZero"/>
        <c:auto val="1"/>
        <c:lblOffset val="100"/>
        <c:baseTimeUnit val="years"/>
      </c:dateAx>
      <c:valAx>
        <c:axId val="4197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221.13</c:v>
                </c:pt>
                <c:pt idx="2">
                  <c:v>272.52</c:v>
                </c:pt>
                <c:pt idx="3">
                  <c:v>228.28</c:v>
                </c:pt>
                <c:pt idx="4">
                  <c:v>211.2</c:v>
                </c:pt>
              </c:numCache>
            </c:numRef>
          </c:val>
        </c:ser>
        <c:dLbls>
          <c:showLegendKey val="0"/>
          <c:showVal val="0"/>
          <c:showCatName val="0"/>
          <c:showSerName val="0"/>
          <c:showPercent val="0"/>
          <c:showBubbleSize val="0"/>
        </c:dLbls>
        <c:gapWidth val="150"/>
        <c:axId val="227173832"/>
        <c:axId val="22717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27173832"/>
        <c:axId val="227174224"/>
      </c:lineChart>
      <c:dateAx>
        <c:axId val="227173832"/>
        <c:scaling>
          <c:orientation val="minMax"/>
        </c:scaling>
        <c:delete val="1"/>
        <c:axPos val="b"/>
        <c:numFmt formatCode="ge" sourceLinked="1"/>
        <c:majorTickMark val="none"/>
        <c:minorTickMark val="none"/>
        <c:tickLblPos val="none"/>
        <c:crossAx val="227174224"/>
        <c:crosses val="autoZero"/>
        <c:auto val="1"/>
        <c:lblOffset val="100"/>
        <c:baseTimeUnit val="years"/>
      </c:dateAx>
      <c:valAx>
        <c:axId val="22717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7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27.75</c:v>
                </c:pt>
                <c:pt idx="2">
                  <c:v>33.6</c:v>
                </c:pt>
                <c:pt idx="3">
                  <c:v>39.75</c:v>
                </c:pt>
                <c:pt idx="4">
                  <c:v>38.450000000000003</c:v>
                </c:pt>
              </c:numCache>
            </c:numRef>
          </c:val>
        </c:ser>
        <c:dLbls>
          <c:showLegendKey val="0"/>
          <c:showVal val="0"/>
          <c:showCatName val="0"/>
          <c:showSerName val="0"/>
          <c:showPercent val="0"/>
          <c:showBubbleSize val="0"/>
        </c:dLbls>
        <c:gapWidth val="150"/>
        <c:axId val="227172656"/>
        <c:axId val="2271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27172656"/>
        <c:axId val="227175008"/>
      </c:lineChart>
      <c:dateAx>
        <c:axId val="227172656"/>
        <c:scaling>
          <c:orientation val="minMax"/>
        </c:scaling>
        <c:delete val="1"/>
        <c:axPos val="b"/>
        <c:numFmt formatCode="ge" sourceLinked="1"/>
        <c:majorTickMark val="none"/>
        <c:minorTickMark val="none"/>
        <c:tickLblPos val="none"/>
        <c:crossAx val="227175008"/>
        <c:crosses val="autoZero"/>
        <c:auto val="1"/>
        <c:lblOffset val="100"/>
        <c:baseTimeUnit val="years"/>
      </c:dateAx>
      <c:valAx>
        <c:axId val="2271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81.58</c:v>
                </c:pt>
                <c:pt idx="2">
                  <c:v>82.37</c:v>
                </c:pt>
                <c:pt idx="3">
                  <c:v>82.79</c:v>
                </c:pt>
                <c:pt idx="4">
                  <c:v>82.67</c:v>
                </c:pt>
              </c:numCache>
            </c:numRef>
          </c:val>
        </c:ser>
        <c:dLbls>
          <c:showLegendKey val="0"/>
          <c:showVal val="0"/>
          <c:showCatName val="0"/>
          <c:showSerName val="0"/>
          <c:showPercent val="0"/>
          <c:showBubbleSize val="0"/>
        </c:dLbls>
        <c:gapWidth val="150"/>
        <c:axId val="419868528"/>
        <c:axId val="41987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19868528"/>
        <c:axId val="419872056"/>
      </c:lineChart>
      <c:dateAx>
        <c:axId val="419868528"/>
        <c:scaling>
          <c:orientation val="minMax"/>
        </c:scaling>
        <c:delete val="1"/>
        <c:axPos val="b"/>
        <c:numFmt formatCode="ge" sourceLinked="1"/>
        <c:majorTickMark val="none"/>
        <c:minorTickMark val="none"/>
        <c:tickLblPos val="none"/>
        <c:crossAx val="419872056"/>
        <c:crosses val="autoZero"/>
        <c:auto val="1"/>
        <c:lblOffset val="100"/>
        <c:baseTimeUnit val="years"/>
      </c:dateAx>
      <c:valAx>
        <c:axId val="41987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118</v>
      </c>
      <c r="AE8" s="50"/>
      <c r="AF8" s="50"/>
      <c r="AG8" s="50"/>
      <c r="AH8" s="50"/>
      <c r="AI8" s="50"/>
      <c r="AJ8" s="50"/>
      <c r="AK8" s="4"/>
      <c r="AL8" s="51">
        <f>データ!S6</f>
        <v>204403</v>
      </c>
      <c r="AM8" s="51"/>
      <c r="AN8" s="51"/>
      <c r="AO8" s="51"/>
      <c r="AP8" s="51"/>
      <c r="AQ8" s="51"/>
      <c r="AR8" s="51"/>
      <c r="AS8" s="51"/>
      <c r="AT8" s="46">
        <f>データ!T6</f>
        <v>572.99</v>
      </c>
      <c r="AU8" s="46"/>
      <c r="AV8" s="46"/>
      <c r="AW8" s="46"/>
      <c r="AX8" s="46"/>
      <c r="AY8" s="46"/>
      <c r="AZ8" s="46"/>
      <c r="BA8" s="46"/>
      <c r="BB8" s="46">
        <f>データ!U6</f>
        <v>356.73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56.59</v>
      </c>
      <c r="J10" s="46"/>
      <c r="K10" s="46"/>
      <c r="L10" s="46"/>
      <c r="M10" s="46"/>
      <c r="N10" s="46"/>
      <c r="O10" s="46"/>
      <c r="P10" s="46">
        <f>データ!P6</f>
        <v>5.47</v>
      </c>
      <c r="Q10" s="46"/>
      <c r="R10" s="46"/>
      <c r="S10" s="46"/>
      <c r="T10" s="46"/>
      <c r="U10" s="46"/>
      <c r="V10" s="46"/>
      <c r="W10" s="46">
        <f>データ!Q6</f>
        <v>92.19</v>
      </c>
      <c r="X10" s="46"/>
      <c r="Y10" s="46"/>
      <c r="Z10" s="46"/>
      <c r="AA10" s="46"/>
      <c r="AB10" s="46"/>
      <c r="AC10" s="46"/>
      <c r="AD10" s="51">
        <f>データ!R6</f>
        <v>3024</v>
      </c>
      <c r="AE10" s="51"/>
      <c r="AF10" s="51"/>
      <c r="AG10" s="51"/>
      <c r="AH10" s="51"/>
      <c r="AI10" s="51"/>
      <c r="AJ10" s="51"/>
      <c r="AK10" s="2"/>
      <c r="AL10" s="51">
        <f>データ!V6</f>
        <v>11145</v>
      </c>
      <c r="AM10" s="51"/>
      <c r="AN10" s="51"/>
      <c r="AO10" s="51"/>
      <c r="AP10" s="51"/>
      <c r="AQ10" s="51"/>
      <c r="AR10" s="51"/>
      <c r="AS10" s="51"/>
      <c r="AT10" s="46">
        <f>データ!W6</f>
        <v>3.48</v>
      </c>
      <c r="AU10" s="46"/>
      <c r="AV10" s="46"/>
      <c r="AW10" s="46"/>
      <c r="AX10" s="46"/>
      <c r="AY10" s="46"/>
      <c r="AZ10" s="46"/>
      <c r="BA10" s="46"/>
      <c r="BB10" s="46">
        <f>データ!X6</f>
        <v>3202.59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1" t="s">
        <v>121</v>
      </c>
      <c r="BM66" s="92"/>
      <c r="BN66" s="92"/>
      <c r="BO66" s="92"/>
      <c r="BP66" s="92"/>
      <c r="BQ66" s="92"/>
      <c r="BR66" s="92"/>
      <c r="BS66" s="92"/>
      <c r="BT66" s="92"/>
      <c r="BU66" s="92"/>
      <c r="BV66" s="92"/>
      <c r="BW66" s="92"/>
      <c r="BX66" s="92"/>
      <c r="BY66" s="92"/>
      <c r="BZ66" s="9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1"/>
      <c r="BM67" s="92"/>
      <c r="BN67" s="92"/>
      <c r="BO67" s="92"/>
      <c r="BP67" s="92"/>
      <c r="BQ67" s="92"/>
      <c r="BR67" s="92"/>
      <c r="BS67" s="92"/>
      <c r="BT67" s="92"/>
      <c r="BU67" s="92"/>
      <c r="BV67" s="92"/>
      <c r="BW67" s="92"/>
      <c r="BX67" s="92"/>
      <c r="BY67" s="92"/>
      <c r="BZ67" s="9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1"/>
      <c r="BM68" s="92"/>
      <c r="BN68" s="92"/>
      <c r="BO68" s="92"/>
      <c r="BP68" s="92"/>
      <c r="BQ68" s="92"/>
      <c r="BR68" s="92"/>
      <c r="BS68" s="92"/>
      <c r="BT68" s="92"/>
      <c r="BU68" s="92"/>
      <c r="BV68" s="92"/>
      <c r="BW68" s="92"/>
      <c r="BX68" s="92"/>
      <c r="BY68" s="92"/>
      <c r="BZ68" s="9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1"/>
      <c r="BM69" s="92"/>
      <c r="BN69" s="92"/>
      <c r="BO69" s="92"/>
      <c r="BP69" s="92"/>
      <c r="BQ69" s="92"/>
      <c r="BR69" s="92"/>
      <c r="BS69" s="92"/>
      <c r="BT69" s="92"/>
      <c r="BU69" s="92"/>
      <c r="BV69" s="92"/>
      <c r="BW69" s="92"/>
      <c r="BX69" s="92"/>
      <c r="BY69" s="92"/>
      <c r="BZ69" s="9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1"/>
      <c r="BM70" s="92"/>
      <c r="BN70" s="92"/>
      <c r="BO70" s="92"/>
      <c r="BP70" s="92"/>
      <c r="BQ70" s="92"/>
      <c r="BR70" s="92"/>
      <c r="BS70" s="92"/>
      <c r="BT70" s="92"/>
      <c r="BU70" s="92"/>
      <c r="BV70" s="92"/>
      <c r="BW70" s="92"/>
      <c r="BX70" s="92"/>
      <c r="BY70" s="92"/>
      <c r="BZ70" s="9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1"/>
      <c r="BM71" s="92"/>
      <c r="BN71" s="92"/>
      <c r="BO71" s="92"/>
      <c r="BP71" s="92"/>
      <c r="BQ71" s="92"/>
      <c r="BR71" s="92"/>
      <c r="BS71" s="92"/>
      <c r="BT71" s="92"/>
      <c r="BU71" s="92"/>
      <c r="BV71" s="92"/>
      <c r="BW71" s="92"/>
      <c r="BX71" s="92"/>
      <c r="BY71" s="92"/>
      <c r="BZ71" s="9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1"/>
      <c r="BM72" s="92"/>
      <c r="BN72" s="92"/>
      <c r="BO72" s="92"/>
      <c r="BP72" s="92"/>
      <c r="BQ72" s="92"/>
      <c r="BR72" s="92"/>
      <c r="BS72" s="92"/>
      <c r="BT72" s="92"/>
      <c r="BU72" s="92"/>
      <c r="BV72" s="92"/>
      <c r="BW72" s="92"/>
      <c r="BX72" s="92"/>
      <c r="BY72" s="92"/>
      <c r="BZ72" s="9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1"/>
      <c r="BM73" s="92"/>
      <c r="BN73" s="92"/>
      <c r="BO73" s="92"/>
      <c r="BP73" s="92"/>
      <c r="BQ73" s="92"/>
      <c r="BR73" s="92"/>
      <c r="BS73" s="92"/>
      <c r="BT73" s="92"/>
      <c r="BU73" s="92"/>
      <c r="BV73" s="92"/>
      <c r="BW73" s="92"/>
      <c r="BX73" s="92"/>
      <c r="BY73" s="92"/>
      <c r="BZ73" s="9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1"/>
      <c r="BM74" s="92"/>
      <c r="BN74" s="92"/>
      <c r="BO74" s="92"/>
      <c r="BP74" s="92"/>
      <c r="BQ74" s="92"/>
      <c r="BR74" s="92"/>
      <c r="BS74" s="92"/>
      <c r="BT74" s="92"/>
      <c r="BU74" s="92"/>
      <c r="BV74" s="92"/>
      <c r="BW74" s="92"/>
      <c r="BX74" s="92"/>
      <c r="BY74" s="92"/>
      <c r="BZ74" s="9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1"/>
      <c r="BM75" s="92"/>
      <c r="BN75" s="92"/>
      <c r="BO75" s="92"/>
      <c r="BP75" s="92"/>
      <c r="BQ75" s="92"/>
      <c r="BR75" s="92"/>
      <c r="BS75" s="92"/>
      <c r="BT75" s="92"/>
      <c r="BU75" s="92"/>
      <c r="BV75" s="92"/>
      <c r="BW75" s="92"/>
      <c r="BX75" s="92"/>
      <c r="BY75" s="92"/>
      <c r="BZ75" s="9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1"/>
      <c r="BM76" s="92"/>
      <c r="BN76" s="92"/>
      <c r="BO76" s="92"/>
      <c r="BP76" s="92"/>
      <c r="BQ76" s="92"/>
      <c r="BR76" s="92"/>
      <c r="BS76" s="92"/>
      <c r="BT76" s="92"/>
      <c r="BU76" s="92"/>
      <c r="BV76" s="92"/>
      <c r="BW76" s="92"/>
      <c r="BX76" s="92"/>
      <c r="BY76" s="92"/>
      <c r="BZ76" s="9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1"/>
      <c r="BM77" s="92"/>
      <c r="BN77" s="92"/>
      <c r="BO77" s="92"/>
      <c r="BP77" s="92"/>
      <c r="BQ77" s="92"/>
      <c r="BR77" s="92"/>
      <c r="BS77" s="92"/>
      <c r="BT77" s="92"/>
      <c r="BU77" s="92"/>
      <c r="BV77" s="92"/>
      <c r="BW77" s="92"/>
      <c r="BX77" s="92"/>
      <c r="BY77" s="92"/>
      <c r="BZ77" s="9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1"/>
      <c r="BM78" s="92"/>
      <c r="BN78" s="92"/>
      <c r="BO78" s="92"/>
      <c r="BP78" s="92"/>
      <c r="BQ78" s="92"/>
      <c r="BR78" s="92"/>
      <c r="BS78" s="92"/>
      <c r="BT78" s="92"/>
      <c r="BU78" s="92"/>
      <c r="BV78" s="92"/>
      <c r="BW78" s="92"/>
      <c r="BX78" s="92"/>
      <c r="BY78" s="92"/>
      <c r="BZ78" s="93"/>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91"/>
      <c r="BM79" s="92"/>
      <c r="BN79" s="92"/>
      <c r="BO79" s="92"/>
      <c r="BP79" s="92"/>
      <c r="BQ79" s="92"/>
      <c r="BR79" s="92"/>
      <c r="BS79" s="92"/>
      <c r="BT79" s="92"/>
      <c r="BU79" s="92"/>
      <c r="BV79" s="92"/>
      <c r="BW79" s="92"/>
      <c r="BX79" s="92"/>
      <c r="BY79" s="92"/>
      <c r="BZ79" s="93"/>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91"/>
      <c r="BM80" s="92"/>
      <c r="BN80" s="92"/>
      <c r="BO80" s="92"/>
      <c r="BP80" s="92"/>
      <c r="BQ80" s="92"/>
      <c r="BR80" s="92"/>
      <c r="BS80" s="92"/>
      <c r="BT80" s="92"/>
      <c r="BU80" s="92"/>
      <c r="BV80" s="92"/>
      <c r="BW80" s="92"/>
      <c r="BX80" s="92"/>
      <c r="BY80" s="92"/>
      <c r="BZ80" s="9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36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66</v>
      </c>
      <c r="B4" s="31"/>
      <c r="C4" s="31"/>
      <c r="D4" s="31"/>
      <c r="E4" s="31"/>
      <c r="F4" s="31"/>
      <c r="G4" s="31"/>
      <c r="H4" s="87"/>
      <c r="I4" s="88"/>
      <c r="J4" s="88"/>
      <c r="K4" s="88"/>
      <c r="L4" s="88"/>
      <c r="M4" s="88"/>
      <c r="N4" s="88"/>
      <c r="O4" s="88"/>
      <c r="P4" s="88"/>
      <c r="Q4" s="88"/>
      <c r="R4" s="88"/>
      <c r="S4" s="88"/>
      <c r="T4" s="88"/>
      <c r="U4" s="88"/>
      <c r="V4" s="88"/>
      <c r="W4" s="88"/>
      <c r="X4" s="89"/>
      <c r="Y4" s="83" t="s">
        <v>67</v>
      </c>
      <c r="Z4" s="83"/>
      <c r="AA4" s="83"/>
      <c r="AB4" s="83"/>
      <c r="AC4" s="83"/>
      <c r="AD4" s="83"/>
      <c r="AE4" s="83"/>
      <c r="AF4" s="83"/>
      <c r="AG4" s="83"/>
      <c r="AH4" s="83"/>
      <c r="AI4" s="83"/>
      <c r="AJ4" s="83" t="s">
        <v>68</v>
      </c>
      <c r="AK4" s="83"/>
      <c r="AL4" s="83"/>
      <c r="AM4" s="83"/>
      <c r="AN4" s="83"/>
      <c r="AO4" s="83"/>
      <c r="AP4" s="83"/>
      <c r="AQ4" s="83"/>
      <c r="AR4" s="83"/>
      <c r="AS4" s="83"/>
      <c r="AT4" s="83"/>
      <c r="AU4" s="83" t="s">
        <v>69</v>
      </c>
      <c r="AV4" s="83"/>
      <c r="AW4" s="83"/>
      <c r="AX4" s="83"/>
      <c r="AY4" s="83"/>
      <c r="AZ4" s="83"/>
      <c r="BA4" s="83"/>
      <c r="BB4" s="83"/>
      <c r="BC4" s="83"/>
      <c r="BD4" s="83"/>
      <c r="BE4" s="83"/>
      <c r="BF4" s="83" t="s">
        <v>70</v>
      </c>
      <c r="BG4" s="83"/>
      <c r="BH4" s="83"/>
      <c r="BI4" s="83"/>
      <c r="BJ4" s="83"/>
      <c r="BK4" s="83"/>
      <c r="BL4" s="83"/>
      <c r="BM4" s="83"/>
      <c r="BN4" s="83"/>
      <c r="BO4" s="83"/>
      <c r="BP4" s="83"/>
      <c r="BQ4" s="83" t="s">
        <v>71</v>
      </c>
      <c r="BR4" s="83"/>
      <c r="BS4" s="83"/>
      <c r="BT4" s="83"/>
      <c r="BU4" s="83"/>
      <c r="BV4" s="83"/>
      <c r="BW4" s="83"/>
      <c r="BX4" s="83"/>
      <c r="BY4" s="83"/>
      <c r="BZ4" s="83"/>
      <c r="CA4" s="83"/>
      <c r="CB4" s="83" t="s">
        <v>72</v>
      </c>
      <c r="CC4" s="83"/>
      <c r="CD4" s="83"/>
      <c r="CE4" s="83"/>
      <c r="CF4" s="83"/>
      <c r="CG4" s="83"/>
      <c r="CH4" s="83"/>
      <c r="CI4" s="83"/>
      <c r="CJ4" s="83"/>
      <c r="CK4" s="83"/>
      <c r="CL4" s="83"/>
      <c r="CM4" s="83" t="s">
        <v>73</v>
      </c>
      <c r="CN4" s="83"/>
      <c r="CO4" s="83"/>
      <c r="CP4" s="83"/>
      <c r="CQ4" s="83"/>
      <c r="CR4" s="83"/>
      <c r="CS4" s="83"/>
      <c r="CT4" s="83"/>
      <c r="CU4" s="83"/>
      <c r="CV4" s="83"/>
      <c r="CW4" s="83"/>
      <c r="CX4" s="83" t="s">
        <v>74</v>
      </c>
      <c r="CY4" s="83"/>
      <c r="CZ4" s="83"/>
      <c r="DA4" s="83"/>
      <c r="DB4" s="83"/>
      <c r="DC4" s="83"/>
      <c r="DD4" s="83"/>
      <c r="DE4" s="83"/>
      <c r="DF4" s="83"/>
      <c r="DG4" s="83"/>
      <c r="DH4" s="83"/>
      <c r="DI4" s="83" t="s">
        <v>75</v>
      </c>
      <c r="DJ4" s="83"/>
      <c r="DK4" s="83"/>
      <c r="DL4" s="83"/>
      <c r="DM4" s="83"/>
      <c r="DN4" s="83"/>
      <c r="DO4" s="83"/>
      <c r="DP4" s="83"/>
      <c r="DQ4" s="83"/>
      <c r="DR4" s="83"/>
      <c r="DS4" s="83"/>
      <c r="DT4" s="83" t="s">
        <v>76</v>
      </c>
      <c r="DU4" s="83"/>
      <c r="DV4" s="83"/>
      <c r="DW4" s="83"/>
      <c r="DX4" s="83"/>
      <c r="DY4" s="83"/>
      <c r="DZ4" s="83"/>
      <c r="EA4" s="83"/>
      <c r="EB4" s="83"/>
      <c r="EC4" s="83"/>
      <c r="ED4" s="83"/>
      <c r="EE4" s="83" t="s">
        <v>77</v>
      </c>
      <c r="EF4" s="83"/>
      <c r="EG4" s="83"/>
      <c r="EH4" s="83"/>
      <c r="EI4" s="83"/>
      <c r="EJ4" s="83"/>
      <c r="EK4" s="83"/>
      <c r="EL4" s="83"/>
      <c r="EM4" s="83"/>
      <c r="EN4" s="83"/>
      <c r="EO4" s="83"/>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322016</v>
      </c>
      <c r="D6" s="34">
        <f t="shared" si="3"/>
        <v>46</v>
      </c>
      <c r="E6" s="34">
        <f t="shared" si="3"/>
        <v>17</v>
      </c>
      <c r="F6" s="34">
        <f t="shared" si="3"/>
        <v>4</v>
      </c>
      <c r="G6" s="34">
        <f t="shared" si="3"/>
        <v>0</v>
      </c>
      <c r="H6" s="34" t="str">
        <f t="shared" si="3"/>
        <v>島根県　松江市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56.59</v>
      </c>
      <c r="P6" s="35">
        <f t="shared" si="3"/>
        <v>5.47</v>
      </c>
      <c r="Q6" s="35">
        <f t="shared" si="3"/>
        <v>92.19</v>
      </c>
      <c r="R6" s="35">
        <f t="shared" si="3"/>
        <v>3024</v>
      </c>
      <c r="S6" s="35">
        <f t="shared" si="3"/>
        <v>204403</v>
      </c>
      <c r="T6" s="35">
        <f t="shared" si="3"/>
        <v>572.99</v>
      </c>
      <c r="U6" s="35">
        <f t="shared" si="3"/>
        <v>356.73</v>
      </c>
      <c r="V6" s="35">
        <f t="shared" si="3"/>
        <v>11145</v>
      </c>
      <c r="W6" s="35">
        <f t="shared" si="3"/>
        <v>3.48</v>
      </c>
      <c r="X6" s="35">
        <f t="shared" si="3"/>
        <v>3202.59</v>
      </c>
      <c r="Y6" s="36" t="str">
        <f>IF(Y7="",NA(),Y7)</f>
        <v>-</v>
      </c>
      <c r="Z6" s="36">
        <f t="shared" ref="Z6:AH6" si="4">IF(Z7="",NA(),Z7)</f>
        <v>111.02</v>
      </c>
      <c r="AA6" s="36">
        <f t="shared" si="4"/>
        <v>104.33</v>
      </c>
      <c r="AB6" s="36">
        <f t="shared" si="4"/>
        <v>91.85</v>
      </c>
      <c r="AC6" s="36">
        <f t="shared" si="4"/>
        <v>93.91</v>
      </c>
      <c r="AD6" s="36" t="str">
        <f t="shared" si="4"/>
        <v>-</v>
      </c>
      <c r="AE6" s="36">
        <f t="shared" si="4"/>
        <v>96.59</v>
      </c>
      <c r="AF6" s="36">
        <f t="shared" si="4"/>
        <v>101.24</v>
      </c>
      <c r="AG6" s="36">
        <f t="shared" si="4"/>
        <v>100.94</v>
      </c>
      <c r="AH6" s="36">
        <f t="shared" si="4"/>
        <v>100.85</v>
      </c>
      <c r="AI6" s="35" t="str">
        <f>IF(AI7="","",IF(AI7="-","【-】","【"&amp;SUBSTITUTE(TEXT(AI7,"#,##0.00"),"-","△")&amp;"】"))</f>
        <v>【100.66】</v>
      </c>
      <c r="AJ6" s="36" t="str">
        <f>IF(AJ7="",NA(),AJ7)</f>
        <v>-</v>
      </c>
      <c r="AK6" s="35">
        <f t="shared" ref="AK6:AS6" si="5">IF(AK7="",NA(),AK7)</f>
        <v>0</v>
      </c>
      <c r="AL6" s="35">
        <f t="shared" si="5"/>
        <v>0</v>
      </c>
      <c r="AM6" s="35">
        <f t="shared" si="5"/>
        <v>0</v>
      </c>
      <c r="AN6" s="35">
        <f t="shared" si="5"/>
        <v>0</v>
      </c>
      <c r="AO6" s="36" t="str">
        <f t="shared" si="5"/>
        <v>-</v>
      </c>
      <c r="AP6" s="36">
        <f t="shared" si="5"/>
        <v>232.81</v>
      </c>
      <c r="AQ6" s="36">
        <f t="shared" si="5"/>
        <v>184.13</v>
      </c>
      <c r="AR6" s="36">
        <f t="shared" si="5"/>
        <v>101.85</v>
      </c>
      <c r="AS6" s="36">
        <f t="shared" si="5"/>
        <v>110.77</v>
      </c>
      <c r="AT6" s="35" t="str">
        <f>IF(AT7="","",IF(AT7="-","【-】","【"&amp;SUBSTITUTE(TEXT(AT7,"#,##0.00"),"-","△")&amp;"】"))</f>
        <v>【105.22】</v>
      </c>
      <c r="AU6" s="36" t="str">
        <f>IF(AU7="",NA(),AU7)</f>
        <v>-</v>
      </c>
      <c r="AV6" s="36">
        <f t="shared" ref="AV6:BD6" si="6">IF(AV7="",NA(),AV7)</f>
        <v>19.600000000000001</v>
      </c>
      <c r="AW6" s="36">
        <f t="shared" si="6"/>
        <v>13.82</v>
      </c>
      <c r="AX6" s="36">
        <f t="shared" si="6"/>
        <v>5.64</v>
      </c>
      <c r="AY6" s="36">
        <f t="shared" si="6"/>
        <v>5.26</v>
      </c>
      <c r="AZ6" s="36" t="str">
        <f t="shared" si="6"/>
        <v>-</v>
      </c>
      <c r="BA6" s="36">
        <f t="shared" si="6"/>
        <v>290.19</v>
      </c>
      <c r="BB6" s="36">
        <f t="shared" si="6"/>
        <v>63.22</v>
      </c>
      <c r="BC6" s="36">
        <f t="shared" si="6"/>
        <v>49.07</v>
      </c>
      <c r="BD6" s="36">
        <f t="shared" si="6"/>
        <v>46.78</v>
      </c>
      <c r="BE6" s="35" t="str">
        <f>IF(BE7="","",IF(BE7="-","【-】","【"&amp;SUBSTITUTE(TEXT(BE7,"#,##0.00"),"-","△")&amp;"】"))</f>
        <v>【54.12】</v>
      </c>
      <c r="BF6" s="36" t="str">
        <f>IF(BF7="",NA(),BF7)</f>
        <v>-</v>
      </c>
      <c r="BG6" s="36">
        <f t="shared" ref="BG6:BO6" si="7">IF(BG7="",NA(),BG7)</f>
        <v>1406.84</v>
      </c>
      <c r="BH6" s="36">
        <f t="shared" si="7"/>
        <v>1351.23</v>
      </c>
      <c r="BI6" s="36">
        <f t="shared" si="7"/>
        <v>1179.8699999999999</v>
      </c>
      <c r="BJ6" s="36">
        <f t="shared" si="7"/>
        <v>1081.24</v>
      </c>
      <c r="BK6" s="36" t="str">
        <f t="shared" si="7"/>
        <v>-</v>
      </c>
      <c r="BL6" s="36">
        <f t="shared" si="7"/>
        <v>1569.13</v>
      </c>
      <c r="BM6" s="36">
        <f t="shared" si="7"/>
        <v>1436</v>
      </c>
      <c r="BN6" s="36">
        <f t="shared" si="7"/>
        <v>1434.89</v>
      </c>
      <c r="BO6" s="36">
        <f t="shared" si="7"/>
        <v>1298.9100000000001</v>
      </c>
      <c r="BP6" s="35" t="str">
        <f>IF(BP7="","",IF(BP7="-","【-】","【"&amp;SUBSTITUTE(TEXT(BP7,"#,##0.00"),"-","△")&amp;"】"))</f>
        <v>【1,348.09】</v>
      </c>
      <c r="BQ6" s="36" t="str">
        <f>IF(BQ7="",NA(),BQ7)</f>
        <v>-</v>
      </c>
      <c r="BR6" s="36">
        <f t="shared" ref="BR6:BZ6" si="8">IF(BR7="",NA(),BR7)</f>
        <v>75.42</v>
      </c>
      <c r="BS6" s="36">
        <f t="shared" si="8"/>
        <v>61.01</v>
      </c>
      <c r="BT6" s="36">
        <f t="shared" si="8"/>
        <v>73.16</v>
      </c>
      <c r="BU6" s="36">
        <f t="shared" si="8"/>
        <v>79.56</v>
      </c>
      <c r="BV6" s="36" t="str">
        <f t="shared" si="8"/>
        <v>-</v>
      </c>
      <c r="BW6" s="36">
        <f t="shared" si="8"/>
        <v>64.63</v>
      </c>
      <c r="BX6" s="36">
        <f t="shared" si="8"/>
        <v>66.56</v>
      </c>
      <c r="BY6" s="36">
        <f t="shared" si="8"/>
        <v>66.22</v>
      </c>
      <c r="BZ6" s="36">
        <f t="shared" si="8"/>
        <v>69.87</v>
      </c>
      <c r="CA6" s="35" t="str">
        <f>IF(CA7="","",IF(CA7="-","【-】","【"&amp;SUBSTITUTE(TEXT(CA7,"#,##0.00"),"-","△")&amp;"】"))</f>
        <v>【69.80】</v>
      </c>
      <c r="CB6" s="36" t="str">
        <f>IF(CB7="",NA(),CB7)</f>
        <v>-</v>
      </c>
      <c r="CC6" s="36">
        <f t="shared" ref="CC6:CK6" si="9">IF(CC7="",NA(),CC7)</f>
        <v>221.13</v>
      </c>
      <c r="CD6" s="36">
        <f t="shared" si="9"/>
        <v>272.52</v>
      </c>
      <c r="CE6" s="36">
        <f t="shared" si="9"/>
        <v>228.28</v>
      </c>
      <c r="CF6" s="36">
        <f t="shared" si="9"/>
        <v>211.2</v>
      </c>
      <c r="CG6" s="36" t="str">
        <f t="shared" si="9"/>
        <v>-</v>
      </c>
      <c r="CH6" s="36">
        <f t="shared" si="9"/>
        <v>245.75</v>
      </c>
      <c r="CI6" s="36">
        <f t="shared" si="9"/>
        <v>244.29</v>
      </c>
      <c r="CJ6" s="36">
        <f t="shared" si="9"/>
        <v>246.72</v>
      </c>
      <c r="CK6" s="36">
        <f t="shared" si="9"/>
        <v>234.96</v>
      </c>
      <c r="CL6" s="35" t="str">
        <f>IF(CL7="","",IF(CL7="-","【-】","【"&amp;SUBSTITUTE(TEXT(CL7,"#,##0.00"),"-","△")&amp;"】"))</f>
        <v>【232.54】</v>
      </c>
      <c r="CM6" s="36" t="str">
        <f>IF(CM7="",NA(),CM7)</f>
        <v>-</v>
      </c>
      <c r="CN6" s="36">
        <f t="shared" ref="CN6:CV6" si="10">IF(CN7="",NA(),CN7)</f>
        <v>27.75</v>
      </c>
      <c r="CO6" s="36">
        <f t="shared" si="10"/>
        <v>33.6</v>
      </c>
      <c r="CP6" s="36">
        <f t="shared" si="10"/>
        <v>39.75</v>
      </c>
      <c r="CQ6" s="36">
        <f t="shared" si="10"/>
        <v>38.450000000000003</v>
      </c>
      <c r="CR6" s="36" t="str">
        <f t="shared" si="10"/>
        <v>-</v>
      </c>
      <c r="CS6" s="36">
        <f t="shared" si="10"/>
        <v>43.65</v>
      </c>
      <c r="CT6" s="36">
        <f t="shared" si="10"/>
        <v>43.58</v>
      </c>
      <c r="CU6" s="36">
        <f t="shared" si="10"/>
        <v>41.35</v>
      </c>
      <c r="CV6" s="36">
        <f t="shared" si="10"/>
        <v>42.9</v>
      </c>
      <c r="CW6" s="35" t="str">
        <f>IF(CW7="","",IF(CW7="-","【-】","【"&amp;SUBSTITUTE(TEXT(CW7,"#,##0.00"),"-","△")&amp;"】"))</f>
        <v>【42.17】</v>
      </c>
      <c r="CX6" s="36" t="str">
        <f>IF(CX7="",NA(),CX7)</f>
        <v>-</v>
      </c>
      <c r="CY6" s="36">
        <f t="shared" ref="CY6:DG6" si="11">IF(CY7="",NA(),CY7)</f>
        <v>81.58</v>
      </c>
      <c r="CZ6" s="36">
        <f t="shared" si="11"/>
        <v>82.37</v>
      </c>
      <c r="DA6" s="36">
        <f t="shared" si="11"/>
        <v>82.79</v>
      </c>
      <c r="DB6" s="36">
        <f t="shared" si="11"/>
        <v>82.67</v>
      </c>
      <c r="DC6" s="36" t="str">
        <f t="shared" si="11"/>
        <v>-</v>
      </c>
      <c r="DD6" s="36">
        <f t="shared" si="11"/>
        <v>82.2</v>
      </c>
      <c r="DE6" s="36">
        <f t="shared" si="11"/>
        <v>82.35</v>
      </c>
      <c r="DF6" s="36">
        <f t="shared" si="11"/>
        <v>82.9</v>
      </c>
      <c r="DG6" s="36">
        <f t="shared" si="11"/>
        <v>83.5</v>
      </c>
      <c r="DH6" s="35" t="str">
        <f>IF(DH7="","",IF(DH7="-","【-】","【"&amp;SUBSTITUTE(TEXT(DH7,"#,##0.00"),"-","△")&amp;"】"))</f>
        <v>【82.30】</v>
      </c>
      <c r="DI6" s="36" t="str">
        <f>IF(DI7="",NA(),DI7)</f>
        <v>-</v>
      </c>
      <c r="DJ6" s="36">
        <f t="shared" ref="DJ6:DR6" si="12">IF(DJ7="",NA(),DJ7)</f>
        <v>3.32</v>
      </c>
      <c r="DK6" s="36">
        <f t="shared" si="12"/>
        <v>6.63</v>
      </c>
      <c r="DL6" s="36">
        <f t="shared" si="12"/>
        <v>9.81</v>
      </c>
      <c r="DM6" s="36">
        <f t="shared" si="12"/>
        <v>12.94</v>
      </c>
      <c r="DN6" s="36" t="str">
        <f t="shared" si="12"/>
        <v>-</v>
      </c>
      <c r="DO6" s="36">
        <f t="shared" si="12"/>
        <v>13.6</v>
      </c>
      <c r="DP6" s="36">
        <f t="shared" si="12"/>
        <v>22.34</v>
      </c>
      <c r="DQ6" s="36">
        <f t="shared" si="12"/>
        <v>22.79</v>
      </c>
      <c r="DR6" s="36">
        <f t="shared" si="12"/>
        <v>22.77</v>
      </c>
      <c r="DS6" s="35" t="str">
        <f>IF(DS7="","",IF(DS7="-","【-】","【"&amp;SUBSTITUTE(TEXT(DS7,"#,##0.00"),"-","△")&amp;"】"))</f>
        <v>【23.63】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6">
        <f t="shared" si="13"/>
        <v>0.04</v>
      </c>
      <c r="EC6" s="35">
        <f t="shared" si="13"/>
        <v>0</v>
      </c>
      <c r="ED6" s="35" t="str">
        <f>IF(ED7="","",IF(ED7="-","【-】","【"&amp;SUBSTITUTE(TEXT(ED7,"#,##0.00"),"-","△")&amp;"】"))</f>
        <v>【0.00】</v>
      </c>
      <c r="EE6" s="36" t="str">
        <f>IF(EE7="",NA(),EE7)</f>
        <v>-</v>
      </c>
      <c r="EF6" s="35">
        <f t="shared" ref="EF6:EN6" si="14">IF(EF7="",NA(),EF7)</f>
        <v>0</v>
      </c>
      <c r="EG6" s="35">
        <f t="shared" si="14"/>
        <v>0</v>
      </c>
      <c r="EH6" s="36">
        <f t="shared" si="14"/>
        <v>0.05</v>
      </c>
      <c r="EI6" s="35">
        <f t="shared" si="14"/>
        <v>0</v>
      </c>
      <c r="EJ6" s="36" t="str">
        <f t="shared" si="14"/>
        <v>-</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322016</v>
      </c>
      <c r="D7" s="38">
        <v>46</v>
      </c>
      <c r="E7" s="38">
        <v>17</v>
      </c>
      <c r="F7" s="38">
        <v>4</v>
      </c>
      <c r="G7" s="38">
        <v>0</v>
      </c>
      <c r="H7" s="38" t="s">
        <v>107</v>
      </c>
      <c r="I7" s="38" t="s">
        <v>108</v>
      </c>
      <c r="J7" s="38" t="s">
        <v>109</v>
      </c>
      <c r="K7" s="38" t="s">
        <v>110</v>
      </c>
      <c r="L7" s="38" t="s">
        <v>111</v>
      </c>
      <c r="M7" s="38"/>
      <c r="N7" s="39" t="s">
        <v>112</v>
      </c>
      <c r="O7" s="39">
        <v>56.59</v>
      </c>
      <c r="P7" s="39">
        <v>5.47</v>
      </c>
      <c r="Q7" s="39">
        <v>92.19</v>
      </c>
      <c r="R7" s="39">
        <v>3024</v>
      </c>
      <c r="S7" s="39">
        <v>204403</v>
      </c>
      <c r="T7" s="39">
        <v>572.99</v>
      </c>
      <c r="U7" s="39">
        <v>356.73</v>
      </c>
      <c r="V7" s="39">
        <v>11145</v>
      </c>
      <c r="W7" s="39">
        <v>3.48</v>
      </c>
      <c r="X7" s="39">
        <v>3202.59</v>
      </c>
      <c r="Y7" s="39" t="s">
        <v>112</v>
      </c>
      <c r="Z7" s="39">
        <v>111.02</v>
      </c>
      <c r="AA7" s="39">
        <v>104.33</v>
      </c>
      <c r="AB7" s="39">
        <v>91.85</v>
      </c>
      <c r="AC7" s="39">
        <v>93.91</v>
      </c>
      <c r="AD7" s="39" t="s">
        <v>112</v>
      </c>
      <c r="AE7" s="39">
        <v>96.59</v>
      </c>
      <c r="AF7" s="39">
        <v>101.24</v>
      </c>
      <c r="AG7" s="39">
        <v>100.94</v>
      </c>
      <c r="AH7" s="39">
        <v>100.85</v>
      </c>
      <c r="AI7" s="39">
        <v>100.66</v>
      </c>
      <c r="AJ7" s="39" t="s">
        <v>112</v>
      </c>
      <c r="AK7" s="39">
        <v>0</v>
      </c>
      <c r="AL7" s="39">
        <v>0</v>
      </c>
      <c r="AM7" s="39">
        <v>0</v>
      </c>
      <c r="AN7" s="39">
        <v>0</v>
      </c>
      <c r="AO7" s="39" t="s">
        <v>112</v>
      </c>
      <c r="AP7" s="39">
        <v>232.81</v>
      </c>
      <c r="AQ7" s="39">
        <v>184.13</v>
      </c>
      <c r="AR7" s="39">
        <v>101.85</v>
      </c>
      <c r="AS7" s="39">
        <v>110.77</v>
      </c>
      <c r="AT7" s="39">
        <v>105.22</v>
      </c>
      <c r="AU7" s="39" t="s">
        <v>112</v>
      </c>
      <c r="AV7" s="39">
        <v>19.600000000000001</v>
      </c>
      <c r="AW7" s="39">
        <v>13.82</v>
      </c>
      <c r="AX7" s="39">
        <v>5.64</v>
      </c>
      <c r="AY7" s="39">
        <v>5.26</v>
      </c>
      <c r="AZ7" s="39" t="s">
        <v>112</v>
      </c>
      <c r="BA7" s="39">
        <v>290.19</v>
      </c>
      <c r="BB7" s="39">
        <v>63.22</v>
      </c>
      <c r="BC7" s="39">
        <v>49.07</v>
      </c>
      <c r="BD7" s="39">
        <v>46.78</v>
      </c>
      <c r="BE7" s="39">
        <v>54.12</v>
      </c>
      <c r="BF7" s="39" t="s">
        <v>112</v>
      </c>
      <c r="BG7" s="39">
        <v>1406.84</v>
      </c>
      <c r="BH7" s="39">
        <v>1351.23</v>
      </c>
      <c r="BI7" s="39">
        <v>1179.8699999999999</v>
      </c>
      <c r="BJ7" s="39">
        <v>1081.24</v>
      </c>
      <c r="BK7" s="39" t="s">
        <v>112</v>
      </c>
      <c r="BL7" s="39">
        <v>1569.13</v>
      </c>
      <c r="BM7" s="39">
        <v>1436</v>
      </c>
      <c r="BN7" s="39">
        <v>1434.89</v>
      </c>
      <c r="BO7" s="39">
        <v>1298.9100000000001</v>
      </c>
      <c r="BP7" s="39">
        <v>1348.09</v>
      </c>
      <c r="BQ7" s="39" t="s">
        <v>112</v>
      </c>
      <c r="BR7" s="39">
        <v>75.42</v>
      </c>
      <c r="BS7" s="39">
        <v>61.01</v>
      </c>
      <c r="BT7" s="39">
        <v>73.16</v>
      </c>
      <c r="BU7" s="39">
        <v>79.56</v>
      </c>
      <c r="BV7" s="39" t="s">
        <v>112</v>
      </c>
      <c r="BW7" s="39">
        <v>64.63</v>
      </c>
      <c r="BX7" s="39">
        <v>66.56</v>
      </c>
      <c r="BY7" s="39">
        <v>66.22</v>
      </c>
      <c r="BZ7" s="39">
        <v>69.87</v>
      </c>
      <c r="CA7" s="39">
        <v>69.8</v>
      </c>
      <c r="CB7" s="39" t="s">
        <v>112</v>
      </c>
      <c r="CC7" s="39">
        <v>221.13</v>
      </c>
      <c r="CD7" s="39">
        <v>272.52</v>
      </c>
      <c r="CE7" s="39">
        <v>228.28</v>
      </c>
      <c r="CF7" s="39">
        <v>211.2</v>
      </c>
      <c r="CG7" s="39" t="s">
        <v>112</v>
      </c>
      <c r="CH7" s="39">
        <v>245.75</v>
      </c>
      <c r="CI7" s="39">
        <v>244.29</v>
      </c>
      <c r="CJ7" s="39">
        <v>246.72</v>
      </c>
      <c r="CK7" s="39">
        <v>234.96</v>
      </c>
      <c r="CL7" s="39">
        <v>232.54</v>
      </c>
      <c r="CM7" s="39" t="s">
        <v>112</v>
      </c>
      <c r="CN7" s="39">
        <v>27.75</v>
      </c>
      <c r="CO7" s="39">
        <v>33.6</v>
      </c>
      <c r="CP7" s="39">
        <v>39.75</v>
      </c>
      <c r="CQ7" s="39">
        <v>38.450000000000003</v>
      </c>
      <c r="CR7" s="39" t="s">
        <v>112</v>
      </c>
      <c r="CS7" s="39">
        <v>43.65</v>
      </c>
      <c r="CT7" s="39">
        <v>43.58</v>
      </c>
      <c r="CU7" s="39">
        <v>41.35</v>
      </c>
      <c r="CV7" s="39">
        <v>42.9</v>
      </c>
      <c r="CW7" s="39">
        <v>42.17</v>
      </c>
      <c r="CX7" s="39" t="s">
        <v>112</v>
      </c>
      <c r="CY7" s="39">
        <v>81.58</v>
      </c>
      <c r="CZ7" s="39">
        <v>82.37</v>
      </c>
      <c r="DA7" s="39">
        <v>82.79</v>
      </c>
      <c r="DB7" s="39">
        <v>82.67</v>
      </c>
      <c r="DC7" s="39" t="s">
        <v>112</v>
      </c>
      <c r="DD7" s="39">
        <v>82.2</v>
      </c>
      <c r="DE7" s="39">
        <v>82.35</v>
      </c>
      <c r="DF7" s="39">
        <v>82.9</v>
      </c>
      <c r="DG7" s="39">
        <v>83.5</v>
      </c>
      <c r="DH7" s="39">
        <v>82.3</v>
      </c>
      <c r="DI7" s="39" t="s">
        <v>112</v>
      </c>
      <c r="DJ7" s="39">
        <v>3.32</v>
      </c>
      <c r="DK7" s="39">
        <v>6.63</v>
      </c>
      <c r="DL7" s="39">
        <v>9.81</v>
      </c>
      <c r="DM7" s="39">
        <v>12.94</v>
      </c>
      <c r="DN7" s="39" t="s">
        <v>112</v>
      </c>
      <c r="DO7" s="39">
        <v>13.6</v>
      </c>
      <c r="DP7" s="39">
        <v>22.34</v>
      </c>
      <c r="DQ7" s="39">
        <v>22.79</v>
      </c>
      <c r="DR7" s="39">
        <v>22.77</v>
      </c>
      <c r="DS7" s="39">
        <v>23.63</v>
      </c>
      <c r="DT7" s="39" t="s">
        <v>112</v>
      </c>
      <c r="DU7" s="39">
        <v>0</v>
      </c>
      <c r="DV7" s="39">
        <v>0</v>
      </c>
      <c r="DW7" s="39">
        <v>0</v>
      </c>
      <c r="DX7" s="39">
        <v>0</v>
      </c>
      <c r="DY7" s="39" t="s">
        <v>112</v>
      </c>
      <c r="DZ7" s="39">
        <v>0</v>
      </c>
      <c r="EA7" s="39">
        <v>0</v>
      </c>
      <c r="EB7" s="39">
        <v>0.04</v>
      </c>
      <c r="EC7" s="39">
        <v>0</v>
      </c>
      <c r="ED7" s="39">
        <v>0</v>
      </c>
      <c r="EE7" s="39" t="s">
        <v>112</v>
      </c>
      <c r="EF7" s="39">
        <v>0</v>
      </c>
      <c r="EG7" s="39">
        <v>0</v>
      </c>
      <c r="EH7" s="39">
        <v>0.05</v>
      </c>
      <c r="EI7" s="39">
        <v>0</v>
      </c>
      <c r="EJ7" s="39" t="s">
        <v>112</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