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H29\300125 平成28年度決算「経営比較分析表」の分析等について\05_関係団体→県\01 松江市\"/>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BB8" i="4" s="1"/>
  <c r="S6" i="5"/>
  <c r="R6" i="5"/>
  <c r="AL8" i="4" s="1"/>
  <c r="Q6" i="5"/>
  <c r="W10" i="4" s="1"/>
  <c r="P6" i="5"/>
  <c r="P10" i="4" s="1"/>
  <c r="O6" i="5"/>
  <c r="N6" i="5"/>
  <c r="B10" i="4" s="1"/>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I85" i="4"/>
  <c r="H85" i="4"/>
  <c r="BB10" i="4"/>
  <c r="I10" i="4"/>
  <c r="AT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<sst xmlns="http://schemas.openxmlformats.org/spreadsheetml/2006/main" count="232" uniqueCount="120">
  <si>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</si>
  <si>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</si>
  <si>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</si>
  <si>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</si>
  <si>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</si>
  <si>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</si>
  <si>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</si>
  <si>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</si>
  <si>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</si>
  <si>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</si>
  <si>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</si>
  <si>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</si>
  <si>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</si>
  <si>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</si>
  <si>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</si>
  <si>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</si>
  <si>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</si>
  <si>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</si>
  <si>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</si>
  <si>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</si>
  <si>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</si>
  <si>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</si>
  <si>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</si>
  <si>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</si>
  <si>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</si>
  <si>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</si>
  <si>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</si>
  <si>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</si>
  <si>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</si>
  <si>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</si>
  <si>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</si>
  <si>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</si>
  <si>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</si>
  <si>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</si>
  <si>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</si>
  <si>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</si>
  <si>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</si>
  <si>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</si>
  <si>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</si>
  <si>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</si>
  <si>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</si>
  <si>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</si>
  <si>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</si>
  <si>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</si>
  <si>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</si>
  <si>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</si>
  <si>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</si>
  <si>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</si>
  <si>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</si>
  <si>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</si>
  <si>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</si>
  <si>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</si>
  <si>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</si>
  <si>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</si>
  <si>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</si>
  <si>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</si>
  <si>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</si>
  <si>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</si>
  <si>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</si>
  <si>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</si>
  <si>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</si>
  <si>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</si>
  <si>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</si>
  <si>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</si>
  <si>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</si>
  <si>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</si>
  <si>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</si>
  <si>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</si>
  <si>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</si>
  <si>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</si>
  <si>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</si>
  <si>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</si>
  <si>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</si>
  <si>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</si>
  <si>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</si>
  <si>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</si>
  <si>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</si>
  <si>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</si>
  <si>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</si>
  <si>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</si>
  <si>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</si>
  <si>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</si>
  <si>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</si>
  <si>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</si>
  <si>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</si>
  <si>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</si>
  <si>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</si>
  <si>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</si>
  <si>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</si>
  <si>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</si>
  <si>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</si>
  <si>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</si>
  <si>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</si>
  <si>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</si>
  <si>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</si>
  <si>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</si>
  <si>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</si>
  <si>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</si>
  <si>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</si>
  <si>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</si>
  <si>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</si>
  <si>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</si>
  <si>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</si>
  <si>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</si>
  <si>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</si>
  <si>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松江市</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</si>
  <si>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</si>
  <si>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</si>
  <si>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</si>
  <si>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</si>
  <si>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</si>
  <si>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</si>
  <si>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</si>
  <si>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</si>
  <si>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</si>
  <si>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</si>
  <si>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</si>
  <si>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r>
      <rPr>
        <sz val="13"/>
        <rFont val="ＭＳ ゴシック"/>
        <family val="3"/>
        <charset val="128"/>
      </rPr>
      <t>優先順位を定め、計画的に更新していく。</t>
    </r>
    <r>
      <rPr>
        <sz val="11"/>
        <rFont val="ＭＳ ゴシック"/>
        <family val="3"/>
        <charset val="128"/>
      </rPr>
      <t xml:space="preserve">
・①有形固定資産減価償却率、②管路経年化率ともほぼ平均並み。
・施設・機器は、維持管理基準を設け、適正に点検や修繕を行い、長寿命化を図る。
・管路は、サンプル調査の結果に基づき、平均の使用限界年数を鋳鉄管では75年、それ以外は40年とし、計画的に更新を実施している。
・病院や地震の際の避難所となる場所へ配水する管路の耐震化を計画に基づき、平成34年度に100％を目指して実施していく。
・漏水履歴から更新が必要なものも計画的に更新している。</t>
    </r>
    <rPh sb="0" eb="2">
      <t>ユウセン</t>
    </rPh>
    <rPh sb="2" eb="4">
      <t>ジュンイ</t>
    </rPh>
    <rPh sb="5" eb="6">
      <t>サダ</t>
    </rPh>
    <rPh sb="8" eb="11">
      <t>ケイカクテキ</t>
    </rPh>
    <rPh sb="12" eb="14">
      <t>コウシン</t>
    </rPh>
    <rPh sb="24" eb="26">
      <t>ユウケイ</t>
    </rPh>
    <rPh sb="26" eb="28">
      <t>コテイ</t>
    </rPh>
    <rPh sb="28" eb="30">
      <t>シサン</t>
    </rPh>
    <rPh sb="30" eb="32">
      <t>ゲンカ</t>
    </rPh>
    <rPh sb="32" eb="34">
      <t>ショウキャク</t>
    </rPh>
    <rPh sb="34" eb="35">
      <t>リツ</t>
    </rPh>
    <rPh sb="37" eb="39">
      <t>カンロ</t>
    </rPh>
    <rPh sb="39" eb="42">
      <t>ケイネンカ</t>
    </rPh>
    <rPh sb="42" eb="43">
      <t>リツ</t>
    </rPh>
    <rPh sb="47" eb="49">
      <t>ヘイキン</t>
    </rPh>
    <rPh sb="49" eb="50">
      <t>ナ</t>
    </rPh>
    <rPh sb="55" eb="57">
      <t>シセツ</t>
    </rPh>
    <rPh sb="58" eb="60">
      <t>キキ</t>
    </rPh>
    <rPh sb="62" eb="64">
      <t>イジ</t>
    </rPh>
    <rPh sb="64" eb="66">
      <t>カンリ</t>
    </rPh>
    <rPh sb="66" eb="68">
      <t>キジュン</t>
    </rPh>
    <rPh sb="69" eb="70">
      <t>モウ</t>
    </rPh>
    <rPh sb="72" eb="74">
      <t>テキセイ</t>
    </rPh>
    <rPh sb="75" eb="77">
      <t>テンケン</t>
    </rPh>
    <rPh sb="78" eb="80">
      <t>シュウゼン</t>
    </rPh>
    <rPh sb="81" eb="82">
      <t>オコナ</t>
    </rPh>
    <rPh sb="84" eb="85">
      <t>チョウ</t>
    </rPh>
    <rPh sb="85" eb="88">
      <t>ジュミョウカ</t>
    </rPh>
    <rPh sb="89" eb="90">
      <t>ハカ</t>
    </rPh>
    <rPh sb="95" eb="97">
      <t>カンロ</t>
    </rPh>
    <rPh sb="103" eb="105">
      <t>チョウサ</t>
    </rPh>
    <rPh sb="106" eb="108">
      <t>ケッカ</t>
    </rPh>
    <rPh sb="109" eb="110">
      <t>モト</t>
    </rPh>
    <rPh sb="113" eb="115">
      <t>ヘイキン</t>
    </rPh>
    <rPh sb="116" eb="118">
      <t>シヨウ</t>
    </rPh>
    <rPh sb="118" eb="120">
      <t>ゲンカイ</t>
    </rPh>
    <rPh sb="120" eb="122">
      <t>ネンスウ</t>
    </rPh>
    <rPh sb="123" eb="126">
      <t>チュウテツカン</t>
    </rPh>
    <rPh sb="130" eb="131">
      <t>ネン</t>
    </rPh>
    <rPh sb="134" eb="136">
      <t>イガイ</t>
    </rPh>
    <rPh sb="139" eb="140">
      <t>ネン</t>
    </rPh>
    <rPh sb="143" eb="146">
      <t>ケイカクテキ</t>
    </rPh>
    <rPh sb="147" eb="149">
      <t>コウシン</t>
    </rPh>
    <rPh sb="150" eb="152">
      <t>ジッシ</t>
    </rPh>
    <rPh sb="159" eb="161">
      <t>ビョウイン</t>
    </rPh>
    <rPh sb="162" eb="164">
      <t>ジシン</t>
    </rPh>
    <rPh sb="165" eb="166">
      <t>サイ</t>
    </rPh>
    <rPh sb="167" eb="170">
      <t>ヒナンジョ</t>
    </rPh>
    <rPh sb="173" eb="175">
      <t>バショ</t>
    </rPh>
    <rPh sb="176" eb="178">
      <t>ハイスイ</t>
    </rPh>
    <rPh sb="180" eb="182">
      <t>カンロ</t>
    </rPh>
    <rPh sb="183" eb="186">
      <t>タイシンカ</t>
    </rPh>
    <rPh sb="187" eb="189">
      <t>ケイカク</t>
    </rPh>
    <rPh sb="190" eb="191">
      <t>モト</t>
    </rPh>
    <rPh sb="194" eb="196">
      <t>ヘイセイ</t>
    </rPh>
    <rPh sb="198" eb="200">
      <t>ネンド</t>
    </rPh>
    <rPh sb="206" eb="208">
      <t>メザ</t>
    </rPh>
    <rPh sb="210" eb="212">
      <t>ジッシ</t>
    </rPh>
    <rPh sb="219" eb="221">
      <t>ロウスイ</t>
    </rPh>
    <rPh sb="221" eb="223">
      <t>リレキ</t>
    </rPh>
    <rPh sb="225" eb="227">
      <t>コウシン</t>
    </rPh>
    <rPh sb="228" eb="230">
      <t>ヒツヨウ</t>
    </rPh>
    <rPh sb="234" eb="237">
      <t>ケイカクテキ</t>
    </rPh>
    <rPh sb="238" eb="240">
      <t>コウシン</t>
    </rPh>
    <phoneticPr fontId="4"/>
  </si>
  <si>
    <r>
      <rPr>
        <sz val="13"/>
        <rFont val="ＭＳ ゴシック"/>
        <family val="3"/>
        <charset val="128"/>
      </rPr>
      <t>概ね健全経営を維持している。</t>
    </r>
    <r>
      <rPr>
        <sz val="14"/>
        <rFont val="ＭＳ ゴシック"/>
        <family val="3"/>
        <charset val="128"/>
      </rPr>
      <t xml:space="preserve">
</t>
    </r>
    <r>
      <rPr>
        <sz val="11"/>
        <rFont val="ＭＳ ゴシック"/>
        <family val="3"/>
        <charset val="128"/>
      </rPr>
      <t xml:space="preserve">
・水源に恵まれず、県受水に依存していることや、平地が少ないなどの地形的制約から浄水・配水コストがかかるため、給水原価は平均より高い。
・基本料金と従量料金の割合を見直し、将来にわたって安心・安全な水道を安定的に給水できる基盤を確立するとともに、老朽施設の更新、管路耐震化事業に必要な財源を確保するため、平成27年1月1日に平均5.5％の料金改定を実施し、経常収支比率、料金回収率とも健全である。(①、⑤、⑥)
・施設利用率は、平成23年からの受水開始で全国平均よりも下回ったが、積年の課題であった水不足は解消した。今後、施設能力に適度な余裕を確保した上で(3割程度)、施設規模の適正化を図る。
・有収率は、平均以上であり、今後も漏水調査や老朽管更新により維持していく。(⑦、⑧)
・「企業債残高対給水収益比率」は、建設改良計画の見直しや借入額の抑制に努め、平均を下回っているが、平成29年度からは簡易水道と統合するため、この比率は上昇する見込みである。
・今後計画している老朽施設の更新や管路耐震化事業の財源に、既存の内部留保資金や利益を充当することとし、過度に企業債に頼ることなく事業を実施していく。
(③、④)</t>
    </r>
    <rPh sb="0" eb="1">
      <t>オオム</t>
    </rPh>
    <rPh sb="2" eb="4">
      <t>ケンゼン</t>
    </rPh>
    <rPh sb="4" eb="6">
      <t>ケイエイ</t>
    </rPh>
    <rPh sb="7" eb="9">
      <t>イジ</t>
    </rPh>
    <rPh sb="17" eb="19">
      <t>スイゲン</t>
    </rPh>
    <rPh sb="20" eb="21">
      <t>メグ</t>
    </rPh>
    <rPh sb="25" eb="26">
      <t>ケン</t>
    </rPh>
    <rPh sb="26" eb="28">
      <t>ジュスイ</t>
    </rPh>
    <rPh sb="29" eb="31">
      <t>イゾン</t>
    </rPh>
    <rPh sb="39" eb="41">
      <t>ヘイチ</t>
    </rPh>
    <rPh sb="42" eb="43">
      <t>スク</t>
    </rPh>
    <rPh sb="48" eb="51">
      <t>チケイテキ</t>
    </rPh>
    <rPh sb="51" eb="53">
      <t>セイヤク</t>
    </rPh>
    <rPh sb="55" eb="57">
      <t>ジョウスイ</t>
    </rPh>
    <rPh sb="58" eb="60">
      <t>ハイスイ</t>
    </rPh>
    <rPh sb="70" eb="72">
      <t>キュウスイ</t>
    </rPh>
    <rPh sb="72" eb="74">
      <t>ゲンカ</t>
    </rPh>
    <rPh sb="75" eb="77">
      <t>ヘイキン</t>
    </rPh>
    <rPh sb="79" eb="80">
      <t>タカ</t>
    </rPh>
    <rPh sb="84" eb="86">
      <t>キホン</t>
    </rPh>
    <rPh sb="86" eb="88">
      <t>リョウキン</t>
    </rPh>
    <rPh sb="89" eb="91">
      <t>ジュウリョウ</t>
    </rPh>
    <rPh sb="91" eb="93">
      <t>リョウキン</t>
    </rPh>
    <rPh sb="94" eb="96">
      <t>ワリアイ</t>
    </rPh>
    <rPh sb="97" eb="99">
      <t>ミナオ</t>
    </rPh>
    <rPh sb="101" eb="103">
      <t>ショウライ</t>
    </rPh>
    <rPh sb="108" eb="110">
      <t>アンシン</t>
    </rPh>
    <rPh sb="111" eb="113">
      <t>アンゼン</t>
    </rPh>
    <rPh sb="114" eb="116">
      <t>スイドウ</t>
    </rPh>
    <rPh sb="117" eb="120">
      <t>アンテイテキ</t>
    </rPh>
    <rPh sb="121" eb="123">
      <t>キュウスイ</t>
    </rPh>
    <rPh sb="126" eb="128">
      <t>キバン</t>
    </rPh>
    <rPh sb="129" eb="131">
      <t>カクリツ</t>
    </rPh>
    <rPh sb="138" eb="140">
      <t>ロウキュウ</t>
    </rPh>
    <rPh sb="140" eb="142">
      <t>シセツ</t>
    </rPh>
    <rPh sb="143" eb="145">
      <t>コウシン</t>
    </rPh>
    <rPh sb="146" eb="148">
      <t>カンロ</t>
    </rPh>
    <rPh sb="148" eb="151">
      <t>タイシンカ</t>
    </rPh>
    <rPh sb="151" eb="153">
      <t>ジギョウ</t>
    </rPh>
    <rPh sb="154" eb="156">
      <t>ヒツヨウ</t>
    </rPh>
    <rPh sb="157" eb="159">
      <t>ザイゲン</t>
    </rPh>
    <rPh sb="160" eb="162">
      <t>カクホ</t>
    </rPh>
    <rPh sb="167" eb="169">
      <t>ヘイセイ</t>
    </rPh>
    <rPh sb="171" eb="172">
      <t>ネン</t>
    </rPh>
    <rPh sb="173" eb="174">
      <t>ガツ</t>
    </rPh>
    <rPh sb="175" eb="176">
      <t>ニチ</t>
    </rPh>
    <rPh sb="177" eb="179">
      <t>ヘイキン</t>
    </rPh>
    <rPh sb="184" eb="186">
      <t>リョウキン</t>
    </rPh>
    <rPh sb="186" eb="188">
      <t>カイテイ</t>
    </rPh>
    <rPh sb="189" eb="191">
      <t>ジッシ</t>
    </rPh>
    <rPh sb="193" eb="195">
      <t>ケイジョウ</t>
    </rPh>
    <rPh sb="195" eb="197">
      <t>シュウシ</t>
    </rPh>
    <rPh sb="197" eb="199">
      <t>ヒリツ</t>
    </rPh>
    <rPh sb="200" eb="202">
      <t>リョウキン</t>
    </rPh>
    <rPh sb="202" eb="204">
      <t>カイシュウ</t>
    </rPh>
    <rPh sb="204" eb="205">
      <t>リツ</t>
    </rPh>
    <rPh sb="207" eb="209">
      <t>ケンゼン</t>
    </rPh>
    <rPh sb="223" eb="225">
      <t>シセツ</t>
    </rPh>
    <rPh sb="225" eb="228">
      <t>リヨウリツ</t>
    </rPh>
    <rPh sb="230" eb="232">
      <t>ヘイセイ</t>
    </rPh>
    <rPh sb="234" eb="235">
      <t>ネン</t>
    </rPh>
    <rPh sb="238" eb="240">
      <t>ジュスイ</t>
    </rPh>
    <rPh sb="240" eb="242">
      <t>カイシ</t>
    </rPh>
    <rPh sb="243" eb="245">
      <t>ゼンコク</t>
    </rPh>
    <rPh sb="245" eb="247">
      <t>ヘイキン</t>
    </rPh>
    <rPh sb="250" eb="252">
      <t>シタマワ</t>
    </rPh>
    <rPh sb="256" eb="258">
      <t>セキネン</t>
    </rPh>
    <rPh sb="259" eb="261">
      <t>カダイ</t>
    </rPh>
    <rPh sb="265" eb="268">
      <t>ミズブソク</t>
    </rPh>
    <rPh sb="269" eb="271">
      <t>カイショウ</t>
    </rPh>
    <rPh sb="274" eb="276">
      <t>コンゴ</t>
    </rPh>
    <rPh sb="277" eb="279">
      <t>シセツ</t>
    </rPh>
    <rPh sb="279" eb="281">
      <t>ノウリョク</t>
    </rPh>
    <rPh sb="282" eb="284">
      <t>テキド</t>
    </rPh>
    <rPh sb="285" eb="287">
      <t>ヨユウ</t>
    </rPh>
    <rPh sb="288" eb="290">
      <t>カクホ</t>
    </rPh>
    <rPh sb="292" eb="293">
      <t>ウエ</t>
    </rPh>
    <rPh sb="296" eb="297">
      <t>ワリ</t>
    </rPh>
    <rPh sb="297" eb="299">
      <t>テイド</t>
    </rPh>
    <rPh sb="301" eb="303">
      <t>シセツ</t>
    </rPh>
    <rPh sb="303" eb="305">
      <t>キボ</t>
    </rPh>
    <rPh sb="306" eb="309">
      <t>テキセイカ</t>
    </rPh>
    <rPh sb="310" eb="311">
      <t>ハカ</t>
    </rPh>
    <rPh sb="315" eb="317">
      <t>ユウシュウ</t>
    </rPh>
    <rPh sb="317" eb="318">
      <t>リツ</t>
    </rPh>
    <rPh sb="320" eb="322">
      <t>ヘイキン</t>
    </rPh>
    <rPh sb="322" eb="324">
      <t>イジョウ</t>
    </rPh>
    <rPh sb="328" eb="330">
      <t>コンゴ</t>
    </rPh>
    <rPh sb="331" eb="333">
      <t>ロウスイ</t>
    </rPh>
    <rPh sb="333" eb="335">
      <t>チョウサ</t>
    </rPh>
    <rPh sb="336" eb="338">
      <t>ロウキュウ</t>
    </rPh>
    <rPh sb="338" eb="339">
      <t>カン</t>
    </rPh>
    <rPh sb="339" eb="341">
      <t>コウシン</t>
    </rPh>
    <rPh sb="344" eb="346">
      <t>イジ</t>
    </rPh>
    <rPh sb="375" eb="377">
      <t>ケンセツ</t>
    </rPh>
    <rPh sb="377" eb="379">
      <t>カイリョウ</t>
    </rPh>
    <rPh sb="379" eb="381">
      <t>ケイカク</t>
    </rPh>
    <rPh sb="382" eb="384">
      <t>ミナオ</t>
    </rPh>
    <rPh sb="386" eb="388">
      <t>カリイレ</t>
    </rPh>
    <rPh sb="388" eb="389">
      <t>ガク</t>
    </rPh>
    <rPh sb="390" eb="392">
      <t>ヨクセイ</t>
    </rPh>
    <rPh sb="393" eb="394">
      <t>ツト</t>
    </rPh>
    <rPh sb="396" eb="398">
      <t>ヘイキン</t>
    </rPh>
    <rPh sb="399" eb="401">
      <t>シタマワ</t>
    </rPh>
    <rPh sb="446" eb="448">
      <t>コンゴ</t>
    </rPh>
    <rPh sb="448" eb="450">
      <t>ケイカク</t>
    </rPh>
    <rPh sb="454" eb="456">
      <t>ロウキュウ</t>
    </rPh>
    <rPh sb="456" eb="458">
      <t>シセツ</t>
    </rPh>
    <rPh sb="459" eb="461">
      <t>コウシン</t>
    </rPh>
    <rPh sb="462" eb="464">
      <t>カンロ</t>
    </rPh>
    <rPh sb="464" eb="467">
      <t>タイシンカ</t>
    </rPh>
    <rPh sb="467" eb="469">
      <t>ジギョウ</t>
    </rPh>
    <rPh sb="470" eb="472">
      <t>ザイゲン</t>
    </rPh>
    <rPh sb="474" eb="476">
      <t>キゾン</t>
    </rPh>
    <rPh sb="477" eb="479">
      <t>ナイブ</t>
    </rPh>
    <rPh sb="479" eb="481">
      <t>リュウホ</t>
    </rPh>
    <rPh sb="481" eb="483">
      <t>シキン</t>
    </rPh>
    <rPh sb="484" eb="486">
      <t>リエキ</t>
    </rPh>
    <rPh sb="487" eb="489">
      <t>ジュウトウ</t>
    </rPh>
    <rPh sb="496" eb="498">
      <t>カド</t>
    </rPh>
    <rPh sb="499" eb="501">
      <t>キギョウ</t>
    </rPh>
    <rPh sb="501" eb="502">
      <t>サイ</t>
    </rPh>
    <rPh sb="503" eb="504">
      <t>タヨ</t>
    </rPh>
    <rPh sb="509" eb="511">
      <t>ジギョウ</t>
    </rPh>
    <rPh sb="512" eb="514">
      <t>ジッシ</t>
    </rPh>
    <phoneticPr fontId="4"/>
  </si>
  <si>
    <t>　概ね健全な経営状況であると評価している。
　しかし、人口減少等により水需要が減少する中で、老朽施設・管路の更新や耐震化を実施していかなければならない一方、平成29年度からは国の補助金や一般会計からの繰り入れで収支均衡を保っている簡易水道を統合したことで経営状況は厳しくなる。
　当市は、平成25年に上水道事業と下水道事業の組織統合を行い、事業ごとに経営戦略を策定していた。しかし、将来にわたり施設の健全性を維持しつつ、収益確保と費用削減に努め、効率的な経営を行っていくことが両事業共通の課題であることから、両事業一体となった経営戦略(中長期経営計画)を平成30年度を目途に策定することとしている。この計画は、施策ごとに数値目標を定め、進捗状況をチェックするとともに、毎年度、決算に基づき目標設計や収支見通しの見直しを行っていく。</t>
    <rPh sb="1" eb="2">
      <t>オオム</t>
    </rPh>
    <rPh sb="3" eb="5">
      <t>ケンゼン</t>
    </rPh>
    <rPh sb="6" eb="8">
      <t>ケイエイ</t>
    </rPh>
    <rPh sb="8" eb="10">
      <t>ジョウキョウ</t>
    </rPh>
    <rPh sb="14" eb="16">
      <t>ヒョウカ</t>
    </rPh>
    <rPh sb="27" eb="29">
      <t>ジンコウ</t>
    </rPh>
    <rPh sb="29" eb="31">
      <t>ゲンショウ</t>
    </rPh>
    <rPh sb="31" eb="32">
      <t>トウ</t>
    </rPh>
    <rPh sb="35" eb="36">
      <t>ミズ</t>
    </rPh>
    <rPh sb="36" eb="38">
      <t>ジュヨウ</t>
    </rPh>
    <rPh sb="39" eb="41">
      <t>ゲンショウ</t>
    </rPh>
    <rPh sb="43" eb="44">
      <t>ナカ</t>
    </rPh>
    <rPh sb="46" eb="48">
      <t>ロウキュウ</t>
    </rPh>
    <rPh sb="48" eb="50">
      <t>シセツ</t>
    </rPh>
    <rPh sb="51" eb="53">
      <t>カンロ</t>
    </rPh>
    <rPh sb="54" eb="56">
      <t>コウシン</t>
    </rPh>
    <rPh sb="57" eb="60">
      <t>タイシンカ</t>
    </rPh>
    <rPh sb="61" eb="63">
      <t>ジッシ</t>
    </rPh>
    <rPh sb="75" eb="77">
      <t>イッポウ</t>
    </rPh>
    <rPh sb="78" eb="80">
      <t>ヘイセイ</t>
    </rPh>
    <rPh sb="82" eb="84">
      <t>ネンド</t>
    </rPh>
    <rPh sb="87" eb="88">
      <t>クニ</t>
    </rPh>
    <rPh sb="89" eb="92">
      <t>ホジョキン</t>
    </rPh>
    <rPh sb="93" eb="95">
      <t>イッパン</t>
    </rPh>
    <rPh sb="95" eb="97">
      <t>カイケイ</t>
    </rPh>
    <rPh sb="100" eb="101">
      <t>ク</t>
    </rPh>
    <rPh sb="102" eb="103">
      <t>イ</t>
    </rPh>
    <rPh sb="105" eb="107">
      <t>シュウシ</t>
    </rPh>
    <rPh sb="107" eb="109">
      <t>キンコウ</t>
    </rPh>
    <rPh sb="110" eb="111">
      <t>タモ</t>
    </rPh>
    <rPh sb="115" eb="117">
      <t>カンイ</t>
    </rPh>
    <rPh sb="117" eb="119">
      <t>スイドウ</t>
    </rPh>
    <rPh sb="120" eb="122">
      <t>トウゴウ</t>
    </rPh>
    <rPh sb="127" eb="129">
      <t>ケイエイ</t>
    </rPh>
    <rPh sb="129" eb="131">
      <t>ジョウキョウ</t>
    </rPh>
    <rPh sb="132" eb="133">
      <t>キビ</t>
    </rPh>
    <rPh sb="140" eb="142">
      <t>トウシ</t>
    </rPh>
    <rPh sb="144" eb="146">
      <t>ヘイセイ</t>
    </rPh>
    <rPh sb="148" eb="149">
      <t>ネン</t>
    </rPh>
    <rPh sb="150" eb="151">
      <t>ジョウ</t>
    </rPh>
    <rPh sb="151" eb="153">
      <t>スイドウ</t>
    </rPh>
    <rPh sb="153" eb="155">
      <t>ジギョウ</t>
    </rPh>
    <rPh sb="156" eb="159">
      <t>ゲスイドウ</t>
    </rPh>
    <rPh sb="159" eb="161">
      <t>ジギョウ</t>
    </rPh>
    <rPh sb="162" eb="164">
      <t>ソシキ</t>
    </rPh>
    <rPh sb="164" eb="166">
      <t>トウゴウ</t>
    </rPh>
    <rPh sb="167" eb="168">
      <t>オコナ</t>
    </rPh>
    <rPh sb="170" eb="172">
      <t>ジギョウ</t>
    </rPh>
    <rPh sb="175" eb="177">
      <t>ケイエイ</t>
    </rPh>
    <rPh sb="177" eb="179">
      <t>センリャク</t>
    </rPh>
    <rPh sb="180" eb="182">
      <t>サクテイ</t>
    </rPh>
    <rPh sb="197" eb="199">
      <t>シセツ</t>
    </rPh>
    <rPh sb="200" eb="203">
      <t>ケンゼンセイ</t>
    </rPh>
    <rPh sb="204" eb="206">
      <t>イジ</t>
    </rPh>
    <rPh sb="210" eb="212">
      <t>シュウエキ</t>
    </rPh>
    <rPh sb="212" eb="214">
      <t>カクホ</t>
    </rPh>
    <rPh sb="215" eb="217">
      <t>ヒヨウ</t>
    </rPh>
    <rPh sb="217" eb="219">
      <t>サクゲン</t>
    </rPh>
    <rPh sb="220" eb="221">
      <t>ツト</t>
    </rPh>
    <rPh sb="223" eb="226">
      <t>コウリツテキ</t>
    </rPh>
    <rPh sb="227" eb="229">
      <t>ケイエイ</t>
    </rPh>
    <rPh sb="230" eb="231">
      <t>オコナ</t>
    </rPh>
    <rPh sb="238" eb="239">
      <t>リョウ</t>
    </rPh>
    <rPh sb="239" eb="241">
      <t>ジギョウ</t>
    </rPh>
    <rPh sb="241" eb="243">
      <t>キョウツウ</t>
    </rPh>
    <rPh sb="244" eb="246">
      <t>カダイ</t>
    </rPh>
    <rPh sb="254" eb="255">
      <t>リョウ</t>
    </rPh>
    <rPh sb="255" eb="257">
      <t>ジギョウ</t>
    </rPh>
    <rPh sb="257" eb="259">
      <t>イッタイ</t>
    </rPh>
    <rPh sb="263" eb="265">
      <t>ケイエイ</t>
    </rPh>
    <rPh sb="265" eb="267">
      <t>センリャク</t>
    </rPh>
    <rPh sb="268" eb="271">
      <t>チュウチョウキ</t>
    </rPh>
    <rPh sb="271" eb="273">
      <t>ケイエイ</t>
    </rPh>
    <rPh sb="273" eb="275">
      <t>ケイカク</t>
    </rPh>
    <rPh sb="287" eb="289">
      <t>サクテイ</t>
    </rPh>
    <rPh sb="301" eb="303">
      <t>ケイカク</t>
    </rPh>
    <rPh sb="305" eb="307">
      <t>シサク</t>
    </rPh>
    <rPh sb="310" eb="312">
      <t>スウチ</t>
    </rPh>
    <rPh sb="312" eb="314">
      <t>モクヒョウ</t>
    </rPh>
    <rPh sb="315" eb="316">
      <t>サダ</t>
    </rPh>
    <rPh sb="318" eb="320">
      <t>シンチョク</t>
    </rPh>
    <rPh sb="320" eb="322">
      <t>ジョウキョウ</t>
    </rPh>
    <rPh sb="334" eb="337">
      <t>マイネンド</t>
    </rPh>
    <rPh sb="338" eb="340">
      <t>ケッサン</t>
    </rPh>
    <rPh sb="341" eb="342">
      <t>モト</t>
    </rPh>
    <rPh sb="344" eb="346">
      <t>モクヒョウ</t>
    </rPh>
    <rPh sb="346" eb="348">
      <t>セッケイ</t>
    </rPh>
    <rPh sb="349" eb="351">
      <t>シュウシ</t>
    </rPh>
    <rPh sb="351" eb="353">
      <t>ミトオ</t>
    </rPh>
    <rPh sb="355" eb="357">
      <t>ミナオ</t>
    </rPh>
    <rPh sb="359" eb="36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</si>
</sst>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5"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3"/>
      <name val="ＭＳ ゴシック"/>
      <family val="3"/>
      <charset val="128"/>
    </font>
    <font>
      <sz val="14"/>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102">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24" fillId="0" borderId="6" xfId="1" applyFont="1" applyBorder="1" applyAlignment="1">
      <alignment horizontal="left" vertical="center"/>
    </xf>
    <xf numFmtId="0" fontId="24" fillId="0" borderId="7" xfId="1" applyFont="1" applyBorder="1" applyAlignment="1">
      <alignment horizontal="left" vertical="center"/>
    </xf>
    <xf numFmtId="0" fontId="24" fillId="0" borderId="8" xfId="1" applyFont="1" applyBorder="1" applyAlignment="1">
      <alignment horizontal="left" vertical="center"/>
    </xf>
    <xf numFmtId="0" fontId="24" fillId="0" borderId="9" xfId="1" applyFont="1" applyBorder="1" applyAlignment="1">
      <alignment horizontal="left" vertical="center"/>
    </xf>
    <xf numFmtId="0" fontId="24" fillId="0" borderId="0" xfId="1" applyFont="1" applyBorder="1" applyAlignment="1">
      <alignment horizontal="left" vertical="center"/>
    </xf>
    <xf numFmtId="0" fontId="24" fillId="0" borderId="10" xfId="1" applyFont="1" applyBorder="1" applyAlignment="1">
      <alignment horizontal="left" vertical="center"/>
    </xf>
    <xf numFmtId="0" fontId="16" fillId="0" borderId="9"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10" xfId="1" applyFont="1" applyBorder="1" applyAlignment="1" applyProtection="1">
      <alignment horizontal="left" vertical="top" wrapText="1"/>
      <protection locked="0"/>
    </xf>
    <xf numFmtId="0" fontId="16" fillId="0" borderId="11"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0.73</c:v>
                </c:pt>
                <c:pt idx="1">
                  <c:v>1.07</c:v>
                </c:pt>
                <c:pt idx="2">
                  <c:v>0.49</c:v>
                </c:pt>
                <c:pt idx="3">
                  <c:v>0.67</c:v>
                </c:pt>
                <c:pt idx="4">
                  <c:v>0.52</c:v>
                </c:pt>
              </c:numCache>
            </c:numRef>
          </c:val>
          <c:extLst>
            <c:ext xmlns:c16="http://schemas.microsoft.com/office/drawing/2014/chart" uri="{C3380CC4-5D6E-409C-BE32-E72D297353CC}">
              <c16:uniqueId val="{00000000-21C8-407B-A2E0-2504E91A8438}"/>
            </c:ext>
          </c:extLst>
        </c:ser>
        <c:dLbls>
          <c:showLegendKey val="0"/>
          <c:showVal val="0"/>
          <c:showCatName val="0"/>
          <c:showSerName val="0"/>
          <c:showPercent val="0"/>
          <c:showBubbleSize val="0"/>
        </c:dLbls>
        <c:gapWidth val="150"/>
        <c:axId val="169034368"/>
        <c:axId val="16903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extLst>
            <c:ext xmlns:c16="http://schemas.microsoft.com/office/drawing/2014/chart" uri="{C3380CC4-5D6E-409C-BE32-E72D297353CC}">
              <c16:uniqueId val="{00000001-21C8-407B-A2E0-2504E91A8438}"/>
            </c:ext>
          </c:extLst>
        </c:ser>
        <c:dLbls>
          <c:showLegendKey val="0"/>
          <c:showVal val="0"/>
          <c:showCatName val="0"/>
          <c:showSerName val="0"/>
          <c:showPercent val="0"/>
          <c:showBubbleSize val="0"/>
        </c:dLbls>
        <c:marker val="1"/>
        <c:smooth val="0"/>
        <c:axId val="169034368"/>
        <c:axId val="169034752"/>
      </c:lineChart>
      <c:dateAx>
        <c:axId val="169034368"/>
        <c:scaling>
          <c:orientation val="minMax"/>
        </c:scaling>
        <c:delete val="1"/>
        <c:axPos val="b"/>
        <c:numFmt formatCode="ge" sourceLinked="1"/>
        <c:majorTickMark val="none"/>
        <c:minorTickMark val="none"/>
        <c:tickLblPos val="none"/>
        <c:crossAx val="169034752"/>
        <c:crosses val="autoZero"/>
        <c:auto val="1"/>
        <c:lblOffset val="100"/>
        <c:baseTimeUnit val="years"/>
      </c:dateAx>
      <c:valAx>
        <c:axId val="16903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03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52.38</c:v>
                </c:pt>
                <c:pt idx="1">
                  <c:v>52.02</c:v>
                </c:pt>
                <c:pt idx="2">
                  <c:v>50.96</c:v>
                </c:pt>
                <c:pt idx="3">
                  <c:v>51.39</c:v>
                </c:pt>
                <c:pt idx="4">
                  <c:v>51.29</c:v>
                </c:pt>
              </c:numCache>
            </c:numRef>
          </c:val>
          <c:extLst>
            <c:ext xmlns:c16="http://schemas.microsoft.com/office/drawing/2014/chart" uri="{C3380CC4-5D6E-409C-BE32-E72D297353CC}">
              <c16:uniqueId val="{00000000-FB55-40E4-8A3F-06D5F9E73A13}"/>
            </c:ext>
          </c:extLst>
        </c:ser>
        <c:dLbls>
          <c:showLegendKey val="0"/>
          <c:showVal val="0"/>
          <c:showCatName val="0"/>
          <c:showSerName val="0"/>
          <c:showPercent val="0"/>
          <c:showBubbleSize val="0"/>
        </c:dLbls>
        <c:gapWidth val="150"/>
        <c:axId val="169244024"/>
        <c:axId val="169492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extLst>
            <c:ext xmlns:c16="http://schemas.microsoft.com/office/drawing/2014/chart" uri="{C3380CC4-5D6E-409C-BE32-E72D297353CC}">
              <c16:uniqueId val="{00000001-FB55-40E4-8A3F-06D5F9E73A13}"/>
            </c:ext>
          </c:extLst>
        </c:ser>
        <c:dLbls>
          <c:showLegendKey val="0"/>
          <c:showVal val="0"/>
          <c:showCatName val="0"/>
          <c:showSerName val="0"/>
          <c:showPercent val="0"/>
          <c:showBubbleSize val="0"/>
        </c:dLbls>
        <c:marker val="1"/>
        <c:smooth val="0"/>
        <c:axId val="169244024"/>
        <c:axId val="169492024"/>
      </c:lineChart>
      <c:dateAx>
        <c:axId val="169244024"/>
        <c:scaling>
          <c:orientation val="minMax"/>
        </c:scaling>
        <c:delete val="1"/>
        <c:axPos val="b"/>
        <c:numFmt formatCode="ge" sourceLinked="1"/>
        <c:majorTickMark val="none"/>
        <c:minorTickMark val="none"/>
        <c:tickLblPos val="none"/>
        <c:crossAx val="169492024"/>
        <c:crosses val="autoZero"/>
        <c:auto val="1"/>
        <c:lblOffset val="100"/>
        <c:baseTimeUnit val="years"/>
      </c:dateAx>
      <c:valAx>
        <c:axId val="16949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24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92.64</c:v>
                </c:pt>
                <c:pt idx="1">
                  <c:v>93.43</c:v>
                </c:pt>
                <c:pt idx="2">
                  <c:v>93.07</c:v>
                </c:pt>
                <c:pt idx="3">
                  <c:v>92.57</c:v>
                </c:pt>
                <c:pt idx="4">
                  <c:v>93.41</c:v>
                </c:pt>
              </c:numCache>
            </c:numRef>
          </c:val>
          <c:extLst>
            <c:ext xmlns:c16="http://schemas.microsoft.com/office/drawing/2014/chart" uri="{C3380CC4-5D6E-409C-BE32-E72D297353CC}">
              <c16:uniqueId val="{00000000-5918-4E5E-9BFF-6E9A89BA799E}"/>
            </c:ext>
          </c:extLst>
        </c:ser>
        <c:dLbls>
          <c:showLegendKey val="0"/>
          <c:showVal val="0"/>
          <c:showCatName val="0"/>
          <c:showSerName val="0"/>
          <c:showPercent val="0"/>
          <c:showBubbleSize val="0"/>
        </c:dLbls>
        <c:gapWidth val="150"/>
        <c:axId val="169493200"/>
        <c:axId val="169493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extLst>
            <c:ext xmlns:c16="http://schemas.microsoft.com/office/drawing/2014/chart" uri="{C3380CC4-5D6E-409C-BE32-E72D297353CC}">
              <c16:uniqueId val="{00000001-5918-4E5E-9BFF-6E9A89BA799E}"/>
            </c:ext>
          </c:extLst>
        </c:ser>
        <c:dLbls>
          <c:showLegendKey val="0"/>
          <c:showVal val="0"/>
          <c:showCatName val="0"/>
          <c:showSerName val="0"/>
          <c:showPercent val="0"/>
          <c:showBubbleSize val="0"/>
        </c:dLbls>
        <c:marker val="1"/>
        <c:smooth val="0"/>
        <c:axId val="169493200"/>
        <c:axId val="169493592"/>
      </c:lineChart>
      <c:dateAx>
        <c:axId val="169493200"/>
        <c:scaling>
          <c:orientation val="minMax"/>
        </c:scaling>
        <c:delete val="1"/>
        <c:axPos val="b"/>
        <c:numFmt formatCode="ge" sourceLinked="1"/>
        <c:majorTickMark val="none"/>
        <c:minorTickMark val="none"/>
        <c:tickLblPos val="none"/>
        <c:crossAx val="169493592"/>
        <c:crosses val="autoZero"/>
        <c:auto val="1"/>
        <c:lblOffset val="100"/>
        <c:baseTimeUnit val="years"/>
      </c:dateAx>
      <c:valAx>
        <c:axId val="16949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49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105.63</c:v>
                </c:pt>
                <c:pt idx="1">
                  <c:v>118.62</c:v>
                </c:pt>
                <c:pt idx="2">
                  <c:v>115.79</c:v>
                </c:pt>
                <c:pt idx="3">
                  <c:v>120.4</c:v>
                </c:pt>
                <c:pt idx="4">
                  <c:v>121.23</c:v>
                </c:pt>
              </c:numCache>
            </c:numRef>
          </c:val>
          <c:extLst>
            <c:ext xmlns:c16="http://schemas.microsoft.com/office/drawing/2014/chart" uri="{C3380CC4-5D6E-409C-BE32-E72D297353CC}">
              <c16:uniqueId val="{00000000-92E3-44DF-B0D8-AAD85A370A2D}"/>
            </c:ext>
          </c:extLst>
        </c:ser>
        <c:dLbls>
          <c:showLegendKey val="0"/>
          <c:showVal val="0"/>
          <c:showCatName val="0"/>
          <c:showSerName val="0"/>
          <c:showPercent val="0"/>
          <c:showBubbleSize val="0"/>
        </c:dLbls>
        <c:gapWidth val="150"/>
        <c:axId val="169103848"/>
        <c:axId val="169108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extLst>
            <c:ext xmlns:c16="http://schemas.microsoft.com/office/drawing/2014/chart" uri="{C3380CC4-5D6E-409C-BE32-E72D297353CC}">
              <c16:uniqueId val="{00000001-92E3-44DF-B0D8-AAD85A370A2D}"/>
            </c:ext>
          </c:extLst>
        </c:ser>
        <c:dLbls>
          <c:showLegendKey val="0"/>
          <c:showVal val="0"/>
          <c:showCatName val="0"/>
          <c:showSerName val="0"/>
          <c:showPercent val="0"/>
          <c:showBubbleSize val="0"/>
        </c:dLbls>
        <c:marker val="1"/>
        <c:smooth val="0"/>
        <c:axId val="169103848"/>
        <c:axId val="169108328"/>
      </c:lineChart>
      <c:dateAx>
        <c:axId val="169103848"/>
        <c:scaling>
          <c:orientation val="minMax"/>
        </c:scaling>
        <c:delete val="1"/>
        <c:axPos val="b"/>
        <c:numFmt formatCode="ge" sourceLinked="1"/>
        <c:majorTickMark val="none"/>
        <c:minorTickMark val="none"/>
        <c:tickLblPos val="none"/>
        <c:crossAx val="169108328"/>
        <c:crosses val="autoZero"/>
        <c:auto val="1"/>
        <c:lblOffset val="100"/>
        <c:baseTimeUnit val="years"/>
      </c:dateAx>
      <c:valAx>
        <c:axId val="169108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910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46.18</c:v>
                </c:pt>
                <c:pt idx="1">
                  <c:v>50.19</c:v>
                </c:pt>
                <c:pt idx="2">
                  <c:v>51.67</c:v>
                </c:pt>
                <c:pt idx="3">
                  <c:v>52.73</c:v>
                </c:pt>
                <c:pt idx="4">
                  <c:v>52.76</c:v>
                </c:pt>
              </c:numCache>
            </c:numRef>
          </c:val>
          <c:extLst>
            <c:ext xmlns:c16="http://schemas.microsoft.com/office/drawing/2014/chart" uri="{C3380CC4-5D6E-409C-BE32-E72D297353CC}">
              <c16:uniqueId val="{00000000-3A0A-49F0-B4E8-A65D48C540CB}"/>
            </c:ext>
          </c:extLst>
        </c:ser>
        <c:dLbls>
          <c:showLegendKey val="0"/>
          <c:showVal val="0"/>
          <c:showCatName val="0"/>
          <c:showSerName val="0"/>
          <c:showPercent val="0"/>
          <c:showBubbleSize val="0"/>
        </c:dLbls>
        <c:gapWidth val="150"/>
        <c:axId val="169068200"/>
        <c:axId val="169149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extLst>
            <c:ext xmlns:c16="http://schemas.microsoft.com/office/drawing/2014/chart" uri="{C3380CC4-5D6E-409C-BE32-E72D297353CC}">
              <c16:uniqueId val="{00000001-3A0A-49F0-B4E8-A65D48C540CB}"/>
            </c:ext>
          </c:extLst>
        </c:ser>
        <c:dLbls>
          <c:showLegendKey val="0"/>
          <c:showVal val="0"/>
          <c:showCatName val="0"/>
          <c:showSerName val="0"/>
          <c:showPercent val="0"/>
          <c:showBubbleSize val="0"/>
        </c:dLbls>
        <c:marker val="1"/>
        <c:smooth val="0"/>
        <c:axId val="169068200"/>
        <c:axId val="169149480"/>
      </c:lineChart>
      <c:dateAx>
        <c:axId val="169068200"/>
        <c:scaling>
          <c:orientation val="minMax"/>
        </c:scaling>
        <c:delete val="1"/>
        <c:axPos val="b"/>
        <c:numFmt formatCode="ge" sourceLinked="1"/>
        <c:majorTickMark val="none"/>
        <c:minorTickMark val="none"/>
        <c:tickLblPos val="none"/>
        <c:crossAx val="169149480"/>
        <c:crosses val="autoZero"/>
        <c:auto val="1"/>
        <c:lblOffset val="100"/>
        <c:baseTimeUnit val="years"/>
      </c:dateAx>
      <c:valAx>
        <c:axId val="169149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068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10.24</c:v>
                </c:pt>
                <c:pt idx="1">
                  <c:v>10.67</c:v>
                </c:pt>
                <c:pt idx="2">
                  <c:v>11.18</c:v>
                </c:pt>
                <c:pt idx="3">
                  <c:v>11.6</c:v>
                </c:pt>
                <c:pt idx="4">
                  <c:v>11.05</c:v>
                </c:pt>
              </c:numCache>
            </c:numRef>
          </c:val>
          <c:extLst>
            <c:ext xmlns:c16="http://schemas.microsoft.com/office/drawing/2014/chart" uri="{C3380CC4-5D6E-409C-BE32-E72D297353CC}">
              <c16:uniqueId val="{00000000-27C1-4199-8A0B-CAD217B18851}"/>
            </c:ext>
          </c:extLst>
        </c:ser>
        <c:dLbls>
          <c:showLegendKey val="0"/>
          <c:showVal val="0"/>
          <c:showCatName val="0"/>
          <c:showSerName val="0"/>
          <c:showPercent val="0"/>
          <c:showBubbleSize val="0"/>
        </c:dLbls>
        <c:gapWidth val="150"/>
        <c:axId val="169078976"/>
        <c:axId val="169117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extLst>
            <c:ext xmlns:c16="http://schemas.microsoft.com/office/drawing/2014/chart" uri="{C3380CC4-5D6E-409C-BE32-E72D297353CC}">
              <c16:uniqueId val="{00000001-27C1-4199-8A0B-CAD217B18851}"/>
            </c:ext>
          </c:extLst>
        </c:ser>
        <c:dLbls>
          <c:showLegendKey val="0"/>
          <c:showVal val="0"/>
          <c:showCatName val="0"/>
          <c:showSerName val="0"/>
          <c:showPercent val="0"/>
          <c:showBubbleSize val="0"/>
        </c:dLbls>
        <c:marker val="1"/>
        <c:smooth val="0"/>
        <c:axId val="169078976"/>
        <c:axId val="169117240"/>
      </c:lineChart>
      <c:dateAx>
        <c:axId val="169078976"/>
        <c:scaling>
          <c:orientation val="minMax"/>
        </c:scaling>
        <c:delete val="1"/>
        <c:axPos val="b"/>
        <c:numFmt formatCode="ge" sourceLinked="1"/>
        <c:majorTickMark val="none"/>
        <c:minorTickMark val="none"/>
        <c:tickLblPos val="none"/>
        <c:crossAx val="169117240"/>
        <c:crosses val="autoZero"/>
        <c:auto val="1"/>
        <c:lblOffset val="100"/>
        <c:baseTimeUnit val="years"/>
      </c:dateAx>
      <c:valAx>
        <c:axId val="16911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07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25-42D2-B14D-44FF46326852}"/>
            </c:ext>
          </c:extLst>
        </c:ser>
        <c:dLbls>
          <c:showLegendKey val="0"/>
          <c:showVal val="0"/>
          <c:showCatName val="0"/>
          <c:showSerName val="0"/>
          <c:showPercent val="0"/>
          <c:showBubbleSize val="0"/>
        </c:dLbls>
        <c:gapWidth val="150"/>
        <c:axId val="168161688"/>
        <c:axId val="16816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extLst>
            <c:ext xmlns:c16="http://schemas.microsoft.com/office/drawing/2014/chart" uri="{C3380CC4-5D6E-409C-BE32-E72D297353CC}">
              <c16:uniqueId val="{00000001-0A25-42D2-B14D-44FF46326852}"/>
            </c:ext>
          </c:extLst>
        </c:ser>
        <c:dLbls>
          <c:showLegendKey val="0"/>
          <c:showVal val="0"/>
          <c:showCatName val="0"/>
          <c:showSerName val="0"/>
          <c:showPercent val="0"/>
          <c:showBubbleSize val="0"/>
        </c:dLbls>
        <c:marker val="1"/>
        <c:smooth val="0"/>
        <c:axId val="168161688"/>
        <c:axId val="168162080"/>
      </c:lineChart>
      <c:dateAx>
        <c:axId val="168161688"/>
        <c:scaling>
          <c:orientation val="minMax"/>
        </c:scaling>
        <c:delete val="1"/>
        <c:axPos val="b"/>
        <c:numFmt formatCode="ge" sourceLinked="1"/>
        <c:majorTickMark val="none"/>
        <c:minorTickMark val="none"/>
        <c:tickLblPos val="none"/>
        <c:crossAx val="168162080"/>
        <c:crosses val="autoZero"/>
        <c:auto val="1"/>
        <c:lblOffset val="100"/>
        <c:baseTimeUnit val="years"/>
      </c:dateAx>
      <c:valAx>
        <c:axId val="168162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8161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1096.24</c:v>
                </c:pt>
                <c:pt idx="1">
                  <c:v>599.23</c:v>
                </c:pt>
                <c:pt idx="2">
                  <c:v>589.51</c:v>
                </c:pt>
                <c:pt idx="3">
                  <c:v>506.87</c:v>
                </c:pt>
                <c:pt idx="4">
                  <c:v>424.06</c:v>
                </c:pt>
              </c:numCache>
            </c:numRef>
          </c:val>
          <c:extLst>
            <c:ext xmlns:c16="http://schemas.microsoft.com/office/drawing/2014/chart" uri="{C3380CC4-5D6E-409C-BE32-E72D297353CC}">
              <c16:uniqueId val="{00000000-CBC0-43A9-ADE1-CE46F5294B3E}"/>
            </c:ext>
          </c:extLst>
        </c:ser>
        <c:dLbls>
          <c:showLegendKey val="0"/>
          <c:showVal val="0"/>
          <c:showCatName val="0"/>
          <c:showSerName val="0"/>
          <c:showPercent val="0"/>
          <c:showBubbleSize val="0"/>
        </c:dLbls>
        <c:gapWidth val="150"/>
        <c:axId val="169244416"/>
        <c:axId val="169244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extLst>
            <c:ext xmlns:c16="http://schemas.microsoft.com/office/drawing/2014/chart" uri="{C3380CC4-5D6E-409C-BE32-E72D297353CC}">
              <c16:uniqueId val="{00000001-CBC0-43A9-ADE1-CE46F5294B3E}"/>
            </c:ext>
          </c:extLst>
        </c:ser>
        <c:dLbls>
          <c:showLegendKey val="0"/>
          <c:showVal val="0"/>
          <c:showCatName val="0"/>
          <c:showSerName val="0"/>
          <c:showPercent val="0"/>
          <c:showBubbleSize val="0"/>
        </c:dLbls>
        <c:marker val="1"/>
        <c:smooth val="0"/>
        <c:axId val="169244416"/>
        <c:axId val="169244808"/>
      </c:lineChart>
      <c:dateAx>
        <c:axId val="169244416"/>
        <c:scaling>
          <c:orientation val="minMax"/>
        </c:scaling>
        <c:delete val="1"/>
        <c:axPos val="b"/>
        <c:numFmt formatCode="ge" sourceLinked="1"/>
        <c:majorTickMark val="none"/>
        <c:minorTickMark val="none"/>
        <c:tickLblPos val="none"/>
        <c:crossAx val="169244808"/>
        <c:crosses val="autoZero"/>
        <c:auto val="1"/>
        <c:lblOffset val="100"/>
        <c:baseTimeUnit val="years"/>
      </c:dateAx>
      <c:valAx>
        <c:axId val="169244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924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259.52</c:v>
                </c:pt>
                <c:pt idx="1">
                  <c:v>253</c:v>
                </c:pt>
                <c:pt idx="2">
                  <c:v>251.51</c:v>
                </c:pt>
                <c:pt idx="3">
                  <c:v>237.33</c:v>
                </c:pt>
                <c:pt idx="4">
                  <c:v>227.22</c:v>
                </c:pt>
              </c:numCache>
            </c:numRef>
          </c:val>
          <c:extLst>
            <c:ext xmlns:c16="http://schemas.microsoft.com/office/drawing/2014/chart" uri="{C3380CC4-5D6E-409C-BE32-E72D297353CC}">
              <c16:uniqueId val="{00000000-3F7E-4C41-B74B-20C8A7F4A8DA}"/>
            </c:ext>
          </c:extLst>
        </c:ser>
        <c:dLbls>
          <c:showLegendKey val="0"/>
          <c:showVal val="0"/>
          <c:showCatName val="0"/>
          <c:showSerName val="0"/>
          <c:showPercent val="0"/>
          <c:showBubbleSize val="0"/>
        </c:dLbls>
        <c:gapWidth val="150"/>
        <c:axId val="169245984"/>
        <c:axId val="169246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extLst>
            <c:ext xmlns:c16="http://schemas.microsoft.com/office/drawing/2014/chart" uri="{C3380CC4-5D6E-409C-BE32-E72D297353CC}">
              <c16:uniqueId val="{00000001-3F7E-4C41-B74B-20C8A7F4A8DA}"/>
            </c:ext>
          </c:extLst>
        </c:ser>
        <c:dLbls>
          <c:showLegendKey val="0"/>
          <c:showVal val="0"/>
          <c:showCatName val="0"/>
          <c:showSerName val="0"/>
          <c:showPercent val="0"/>
          <c:showBubbleSize val="0"/>
        </c:dLbls>
        <c:marker val="1"/>
        <c:smooth val="0"/>
        <c:axId val="169245984"/>
        <c:axId val="169246376"/>
      </c:lineChart>
      <c:dateAx>
        <c:axId val="169245984"/>
        <c:scaling>
          <c:orientation val="minMax"/>
        </c:scaling>
        <c:delete val="1"/>
        <c:axPos val="b"/>
        <c:numFmt formatCode="ge" sourceLinked="1"/>
        <c:majorTickMark val="none"/>
        <c:minorTickMark val="none"/>
        <c:tickLblPos val="none"/>
        <c:crossAx val="169246376"/>
        <c:crosses val="autoZero"/>
        <c:auto val="1"/>
        <c:lblOffset val="100"/>
        <c:baseTimeUnit val="years"/>
      </c:dateAx>
      <c:valAx>
        <c:axId val="169246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924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100.67</c:v>
                </c:pt>
                <c:pt idx="1">
                  <c:v>105.2</c:v>
                </c:pt>
                <c:pt idx="2">
                  <c:v>111.25</c:v>
                </c:pt>
                <c:pt idx="3">
                  <c:v>113.82</c:v>
                </c:pt>
                <c:pt idx="4">
                  <c:v>115.29</c:v>
                </c:pt>
              </c:numCache>
            </c:numRef>
          </c:val>
          <c:extLst>
            <c:ext xmlns:c16="http://schemas.microsoft.com/office/drawing/2014/chart" uri="{C3380CC4-5D6E-409C-BE32-E72D297353CC}">
              <c16:uniqueId val="{00000000-626B-427A-83A7-FD8550BE2A91}"/>
            </c:ext>
          </c:extLst>
        </c:ser>
        <c:dLbls>
          <c:showLegendKey val="0"/>
          <c:showVal val="0"/>
          <c:showCatName val="0"/>
          <c:showSerName val="0"/>
          <c:showPercent val="0"/>
          <c:showBubbleSize val="0"/>
        </c:dLbls>
        <c:gapWidth val="150"/>
        <c:axId val="167717600"/>
        <c:axId val="167717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extLst>
            <c:ext xmlns:c16="http://schemas.microsoft.com/office/drawing/2014/chart" uri="{C3380CC4-5D6E-409C-BE32-E72D297353CC}">
              <c16:uniqueId val="{00000001-626B-427A-83A7-FD8550BE2A91}"/>
            </c:ext>
          </c:extLst>
        </c:ser>
        <c:dLbls>
          <c:showLegendKey val="0"/>
          <c:showVal val="0"/>
          <c:showCatName val="0"/>
          <c:showSerName val="0"/>
          <c:showPercent val="0"/>
          <c:showBubbleSize val="0"/>
        </c:dLbls>
        <c:marker val="1"/>
        <c:smooth val="0"/>
        <c:axId val="167717600"/>
        <c:axId val="167717992"/>
      </c:lineChart>
      <c:dateAx>
        <c:axId val="167717600"/>
        <c:scaling>
          <c:orientation val="minMax"/>
        </c:scaling>
        <c:delete val="1"/>
        <c:axPos val="b"/>
        <c:numFmt formatCode="ge" sourceLinked="1"/>
        <c:majorTickMark val="none"/>
        <c:minorTickMark val="none"/>
        <c:tickLblPos val="none"/>
        <c:crossAx val="167717992"/>
        <c:crosses val="autoZero"/>
        <c:auto val="1"/>
        <c:lblOffset val="100"/>
        <c:baseTimeUnit val="years"/>
      </c:dateAx>
      <c:valAx>
        <c:axId val="167717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71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207.47</c:v>
                </c:pt>
                <c:pt idx="1">
                  <c:v>198.96</c:v>
                </c:pt>
                <c:pt idx="2">
                  <c:v>188.32</c:v>
                </c:pt>
                <c:pt idx="3">
                  <c:v>189.02</c:v>
                </c:pt>
                <c:pt idx="4">
                  <c:v>186.41</c:v>
                </c:pt>
              </c:numCache>
            </c:numRef>
          </c:val>
          <c:extLst>
            <c:ext xmlns:c16="http://schemas.microsoft.com/office/drawing/2014/chart" uri="{C3380CC4-5D6E-409C-BE32-E72D297353CC}">
              <c16:uniqueId val="{00000000-4773-4E96-92C0-1EE303F75587}"/>
            </c:ext>
          </c:extLst>
        </c:ser>
        <c:dLbls>
          <c:showLegendKey val="0"/>
          <c:showVal val="0"/>
          <c:showCatName val="0"/>
          <c:showSerName val="0"/>
          <c:showPercent val="0"/>
          <c:showBubbleSize val="0"/>
        </c:dLbls>
        <c:gapWidth val="150"/>
        <c:axId val="168164432"/>
        <c:axId val="168164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extLst>
            <c:ext xmlns:c16="http://schemas.microsoft.com/office/drawing/2014/chart" uri="{C3380CC4-5D6E-409C-BE32-E72D297353CC}">
              <c16:uniqueId val="{00000001-4773-4E96-92C0-1EE303F75587}"/>
            </c:ext>
          </c:extLst>
        </c:ser>
        <c:dLbls>
          <c:showLegendKey val="0"/>
          <c:showVal val="0"/>
          <c:showCatName val="0"/>
          <c:showSerName val="0"/>
          <c:showPercent val="0"/>
          <c:showBubbleSize val="0"/>
        </c:dLbls>
        <c:marker val="1"/>
        <c:smooth val="0"/>
        <c:axId val="168164432"/>
        <c:axId val="168164040"/>
      </c:lineChart>
      <c:dateAx>
        <c:axId val="168164432"/>
        <c:scaling>
          <c:orientation val="minMax"/>
        </c:scaling>
        <c:delete val="1"/>
        <c:axPos val="b"/>
        <c:numFmt formatCode="ge" sourceLinked="1"/>
        <c:majorTickMark val="none"/>
        <c:minorTickMark val="none"/>
        <c:tickLblPos val="none"/>
        <c:crossAx val="168164040"/>
        <c:crosses val="autoZero"/>
        <c:auto val="1"/>
        <c:lblOffset val="100"/>
        <c:baseTimeUnit val="years"/>
      </c:dateAx>
      <c:valAx>
        <c:axId val="168164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16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49" zoomScale="70" zoomScaleNormal="70" workbookViewId="0">
      <selection activeCell="CC60" sqref="CC60"/>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1" t="s">
        <v>0</v>
      </c>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row>
    <row r="3" spans="1:78" ht="9.75" customHeight="1" x14ac:dyDescent="0.15">
      <c r="A3" s="2"/>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row>
    <row r="4" spans="1:78" ht="9.75" customHeight="1" x14ac:dyDescent="0.15">
      <c r="A4" s="2"/>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92" t="str">
        <f>データ!H6</f>
        <v>島根県　松江市</v>
      </c>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3"/>
      <c r="AE6" s="93"/>
      <c r="AF6" s="93"/>
      <c r="AG6" s="93"/>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5"/>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4"/>
      <c r="BK7" s="4"/>
      <c r="BL7" s="6" t="s">
        <v>9</v>
      </c>
      <c r="BM7" s="7"/>
      <c r="BN7" s="7"/>
      <c r="BO7" s="7"/>
      <c r="BP7" s="7"/>
      <c r="BQ7" s="7"/>
      <c r="BR7" s="7"/>
      <c r="BS7" s="7"/>
      <c r="BT7" s="7"/>
      <c r="BU7" s="7"/>
      <c r="BV7" s="7"/>
      <c r="BW7" s="7"/>
      <c r="BX7" s="7"/>
      <c r="BY7" s="8"/>
    </row>
    <row r="8" spans="1:78" ht="18.75" customHeight="1" x14ac:dyDescent="0.15">
      <c r="A8" s="2"/>
      <c r="B8" s="86" t="str">
        <f>データ!$I$6</f>
        <v>法適用</v>
      </c>
      <c r="C8" s="87"/>
      <c r="D8" s="87"/>
      <c r="E8" s="87"/>
      <c r="F8" s="87"/>
      <c r="G8" s="87"/>
      <c r="H8" s="87"/>
      <c r="I8" s="86" t="str">
        <f>データ!$J$6</f>
        <v>水道事業</v>
      </c>
      <c r="J8" s="87"/>
      <c r="K8" s="87"/>
      <c r="L8" s="87"/>
      <c r="M8" s="87"/>
      <c r="N8" s="87"/>
      <c r="O8" s="88"/>
      <c r="P8" s="89" t="str">
        <f>データ!$K$6</f>
        <v>末端給水事業</v>
      </c>
      <c r="Q8" s="89"/>
      <c r="R8" s="89"/>
      <c r="S8" s="89"/>
      <c r="T8" s="89"/>
      <c r="U8" s="89"/>
      <c r="V8" s="89"/>
      <c r="W8" s="89" t="str">
        <f>データ!$L$6</f>
        <v>A2</v>
      </c>
      <c r="X8" s="89"/>
      <c r="Y8" s="89"/>
      <c r="Z8" s="89"/>
      <c r="AA8" s="89"/>
      <c r="AB8" s="89"/>
      <c r="AC8" s="89"/>
      <c r="AD8" s="90" t="s">
        <v>116</v>
      </c>
      <c r="AE8" s="90"/>
      <c r="AF8" s="90"/>
      <c r="AG8" s="90"/>
      <c r="AH8" s="90"/>
      <c r="AI8" s="90"/>
      <c r="AJ8" s="90"/>
      <c r="AK8" s="5"/>
      <c r="AL8" s="77">
        <f>データ!$R$6</f>
        <v>204403</v>
      </c>
      <c r="AM8" s="77"/>
      <c r="AN8" s="77"/>
      <c r="AO8" s="77"/>
      <c r="AP8" s="77"/>
      <c r="AQ8" s="77"/>
      <c r="AR8" s="77"/>
      <c r="AS8" s="77"/>
      <c r="AT8" s="73">
        <f>データ!$S$6</f>
        <v>572.99</v>
      </c>
      <c r="AU8" s="74"/>
      <c r="AV8" s="74"/>
      <c r="AW8" s="74"/>
      <c r="AX8" s="74"/>
      <c r="AY8" s="74"/>
      <c r="AZ8" s="74"/>
      <c r="BA8" s="74"/>
      <c r="BB8" s="76">
        <f>データ!$T$6</f>
        <v>356.73</v>
      </c>
      <c r="BC8" s="76"/>
      <c r="BD8" s="76"/>
      <c r="BE8" s="76"/>
      <c r="BF8" s="76"/>
      <c r="BG8" s="76"/>
      <c r="BH8" s="76"/>
      <c r="BI8" s="76"/>
      <c r="BJ8" s="4"/>
      <c r="BK8" s="4"/>
      <c r="BL8" s="80" t="s">
        <v>10</v>
      </c>
      <c r="BM8" s="81"/>
      <c r="BN8" s="9" t="s">
        <v>11</v>
      </c>
      <c r="BO8" s="10"/>
      <c r="BP8" s="10"/>
      <c r="BQ8" s="10"/>
      <c r="BR8" s="10"/>
      <c r="BS8" s="10"/>
      <c r="BT8" s="10"/>
      <c r="BU8" s="10"/>
      <c r="BV8" s="10"/>
      <c r="BW8" s="10"/>
      <c r="BX8" s="10"/>
      <c r="BY8" s="11"/>
    </row>
    <row r="9" spans="1:78" ht="18.75" customHeight="1" x14ac:dyDescent="0.15">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5"/>
      <c r="AI9" s="5"/>
      <c r="AJ9" s="5"/>
      <c r="AK9" s="5"/>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4"/>
      <c r="BK9" s="4"/>
      <c r="BL9" s="71" t="s">
        <v>19</v>
      </c>
      <c r="BM9" s="72"/>
      <c r="BN9" s="12" t="s">
        <v>20</v>
      </c>
      <c r="BO9" s="13"/>
      <c r="BP9" s="13"/>
      <c r="BQ9" s="13"/>
      <c r="BR9" s="13"/>
      <c r="BS9" s="13"/>
      <c r="BT9" s="13"/>
      <c r="BU9" s="13"/>
      <c r="BV9" s="13"/>
      <c r="BW9" s="13"/>
      <c r="BX9" s="13"/>
      <c r="BY9" s="14"/>
    </row>
    <row r="10" spans="1:78" ht="18.75" customHeight="1" x14ac:dyDescent="0.15">
      <c r="A10" s="2"/>
      <c r="B10" s="73" t="str">
        <f>データ!$N$6</f>
        <v>-</v>
      </c>
      <c r="C10" s="74"/>
      <c r="D10" s="74"/>
      <c r="E10" s="74"/>
      <c r="F10" s="74"/>
      <c r="G10" s="74"/>
      <c r="H10" s="74"/>
      <c r="I10" s="73">
        <f>データ!$O$6</f>
        <v>67.98</v>
      </c>
      <c r="J10" s="74"/>
      <c r="K10" s="74"/>
      <c r="L10" s="74"/>
      <c r="M10" s="74"/>
      <c r="N10" s="74"/>
      <c r="O10" s="75"/>
      <c r="P10" s="76">
        <f>データ!$P$6</f>
        <v>81.400000000000006</v>
      </c>
      <c r="Q10" s="76"/>
      <c r="R10" s="76"/>
      <c r="S10" s="76"/>
      <c r="T10" s="76"/>
      <c r="U10" s="76"/>
      <c r="V10" s="76"/>
      <c r="W10" s="77">
        <f>データ!$Q$6</f>
        <v>3531</v>
      </c>
      <c r="X10" s="77"/>
      <c r="Y10" s="77"/>
      <c r="Z10" s="77"/>
      <c r="AA10" s="77"/>
      <c r="AB10" s="77"/>
      <c r="AC10" s="77"/>
      <c r="AD10" s="2"/>
      <c r="AE10" s="2"/>
      <c r="AF10" s="2"/>
      <c r="AG10" s="2"/>
      <c r="AH10" s="5"/>
      <c r="AI10" s="5"/>
      <c r="AJ10" s="5"/>
      <c r="AK10" s="5"/>
      <c r="AL10" s="77">
        <f>データ!$U$6</f>
        <v>165815</v>
      </c>
      <c r="AM10" s="77"/>
      <c r="AN10" s="77"/>
      <c r="AO10" s="77"/>
      <c r="AP10" s="77"/>
      <c r="AQ10" s="77"/>
      <c r="AR10" s="77"/>
      <c r="AS10" s="77"/>
      <c r="AT10" s="73">
        <f>データ!$V$6</f>
        <v>141.59</v>
      </c>
      <c r="AU10" s="74"/>
      <c r="AV10" s="74"/>
      <c r="AW10" s="74"/>
      <c r="AX10" s="74"/>
      <c r="AY10" s="74"/>
      <c r="AZ10" s="74"/>
      <c r="BA10" s="74"/>
      <c r="BB10" s="76">
        <f>データ!$W$6</f>
        <v>1171.0899999999999</v>
      </c>
      <c r="BC10" s="76"/>
      <c r="BD10" s="76"/>
      <c r="BE10" s="76"/>
      <c r="BF10" s="76"/>
      <c r="BG10" s="76"/>
      <c r="BH10" s="76"/>
      <c r="BI10" s="76"/>
      <c r="BJ10" s="2"/>
      <c r="BK10" s="2"/>
      <c r="BL10" s="78" t="s">
        <v>21</v>
      </c>
      <c r="BM10" s="79"/>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5" t="s">
        <v>25</v>
      </c>
      <c r="BM14" s="66"/>
      <c r="BN14" s="66"/>
      <c r="BO14" s="66"/>
      <c r="BP14" s="66"/>
      <c r="BQ14" s="66"/>
      <c r="BR14" s="66"/>
      <c r="BS14" s="66"/>
      <c r="BT14" s="66"/>
      <c r="BU14" s="66"/>
      <c r="BV14" s="66"/>
      <c r="BW14" s="66"/>
      <c r="BX14" s="66"/>
      <c r="BY14" s="66"/>
      <c r="BZ14" s="67"/>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8"/>
      <c r="BM15" s="69"/>
      <c r="BN15" s="69"/>
      <c r="BO15" s="69"/>
      <c r="BP15" s="69"/>
      <c r="BQ15" s="69"/>
      <c r="BR15" s="69"/>
      <c r="BS15" s="69"/>
      <c r="BT15" s="69"/>
      <c r="BU15" s="69"/>
      <c r="BV15" s="69"/>
      <c r="BW15" s="69"/>
      <c r="BX15" s="69"/>
      <c r="BY15" s="69"/>
      <c r="BZ15" s="7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5" t="s">
        <v>62</v>
      </c>
      <c r="I3" s="96"/>
      <c r="J3" s="96"/>
      <c r="K3" s="96"/>
      <c r="L3" s="96"/>
      <c r="M3" s="96"/>
      <c r="N3" s="96"/>
      <c r="O3" s="96"/>
      <c r="P3" s="96"/>
      <c r="Q3" s="96"/>
      <c r="R3" s="96"/>
      <c r="S3" s="96"/>
      <c r="T3" s="96"/>
      <c r="U3" s="96"/>
      <c r="V3" s="96"/>
      <c r="W3" s="97"/>
      <c r="X3" s="101" t="s">
        <v>63</v>
      </c>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t="s">
        <v>64</v>
      </c>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row>
    <row r="4" spans="1:144" x14ac:dyDescent="0.15">
      <c r="A4" s="29" t="s">
        <v>65</v>
      </c>
      <c r="B4" s="31"/>
      <c r="C4" s="31"/>
      <c r="D4" s="31"/>
      <c r="E4" s="31"/>
      <c r="F4" s="31"/>
      <c r="G4" s="31"/>
      <c r="H4" s="98"/>
      <c r="I4" s="99"/>
      <c r="J4" s="99"/>
      <c r="K4" s="99"/>
      <c r="L4" s="99"/>
      <c r="M4" s="99"/>
      <c r="N4" s="99"/>
      <c r="O4" s="99"/>
      <c r="P4" s="99"/>
      <c r="Q4" s="99"/>
      <c r="R4" s="99"/>
      <c r="S4" s="99"/>
      <c r="T4" s="99"/>
      <c r="U4" s="99"/>
      <c r="V4" s="99"/>
      <c r="W4" s="100"/>
      <c r="X4" s="94" t="s">
        <v>66</v>
      </c>
      <c r="Y4" s="94"/>
      <c r="Z4" s="94"/>
      <c r="AA4" s="94"/>
      <c r="AB4" s="94"/>
      <c r="AC4" s="94"/>
      <c r="AD4" s="94"/>
      <c r="AE4" s="94"/>
      <c r="AF4" s="94"/>
      <c r="AG4" s="94"/>
      <c r="AH4" s="94"/>
      <c r="AI4" s="94" t="s">
        <v>67</v>
      </c>
      <c r="AJ4" s="94"/>
      <c r="AK4" s="94"/>
      <c r="AL4" s="94"/>
      <c r="AM4" s="94"/>
      <c r="AN4" s="94"/>
      <c r="AO4" s="94"/>
      <c r="AP4" s="94"/>
      <c r="AQ4" s="94"/>
      <c r="AR4" s="94"/>
      <c r="AS4" s="94"/>
      <c r="AT4" s="94" t="s">
        <v>68</v>
      </c>
      <c r="AU4" s="94"/>
      <c r="AV4" s="94"/>
      <c r="AW4" s="94"/>
      <c r="AX4" s="94"/>
      <c r="AY4" s="94"/>
      <c r="AZ4" s="94"/>
      <c r="BA4" s="94"/>
      <c r="BB4" s="94"/>
      <c r="BC4" s="94"/>
      <c r="BD4" s="94"/>
      <c r="BE4" s="94" t="s">
        <v>69</v>
      </c>
      <c r="BF4" s="94"/>
      <c r="BG4" s="94"/>
      <c r="BH4" s="94"/>
      <c r="BI4" s="94"/>
      <c r="BJ4" s="94"/>
      <c r="BK4" s="94"/>
      <c r="BL4" s="94"/>
      <c r="BM4" s="94"/>
      <c r="BN4" s="94"/>
      <c r="BO4" s="94"/>
      <c r="BP4" s="94" t="s">
        <v>70</v>
      </c>
      <c r="BQ4" s="94"/>
      <c r="BR4" s="94"/>
      <c r="BS4" s="94"/>
      <c r="BT4" s="94"/>
      <c r="BU4" s="94"/>
      <c r="BV4" s="94"/>
      <c r="BW4" s="94"/>
      <c r="BX4" s="94"/>
      <c r="BY4" s="94"/>
      <c r="BZ4" s="94"/>
      <c r="CA4" s="94" t="s">
        <v>71</v>
      </c>
      <c r="CB4" s="94"/>
      <c r="CC4" s="94"/>
      <c r="CD4" s="94"/>
      <c r="CE4" s="94"/>
      <c r="CF4" s="94"/>
      <c r="CG4" s="94"/>
      <c r="CH4" s="94"/>
      <c r="CI4" s="94"/>
      <c r="CJ4" s="94"/>
      <c r="CK4" s="94"/>
      <c r="CL4" s="94" t="s">
        <v>72</v>
      </c>
      <c r="CM4" s="94"/>
      <c r="CN4" s="94"/>
      <c r="CO4" s="94"/>
      <c r="CP4" s="94"/>
      <c r="CQ4" s="94"/>
      <c r="CR4" s="94"/>
      <c r="CS4" s="94"/>
      <c r="CT4" s="94"/>
      <c r="CU4" s="94"/>
      <c r="CV4" s="94"/>
      <c r="CW4" s="94" t="s">
        <v>73</v>
      </c>
      <c r="CX4" s="94"/>
      <c r="CY4" s="94"/>
      <c r="CZ4" s="94"/>
      <c r="DA4" s="94"/>
      <c r="DB4" s="94"/>
      <c r="DC4" s="94"/>
      <c r="DD4" s="94"/>
      <c r="DE4" s="94"/>
      <c r="DF4" s="94"/>
      <c r="DG4" s="94"/>
      <c r="DH4" s="94" t="s">
        <v>74</v>
      </c>
      <c r="DI4" s="94"/>
      <c r="DJ4" s="94"/>
      <c r="DK4" s="94"/>
      <c r="DL4" s="94"/>
      <c r="DM4" s="94"/>
      <c r="DN4" s="94"/>
      <c r="DO4" s="94"/>
      <c r="DP4" s="94"/>
      <c r="DQ4" s="94"/>
      <c r="DR4" s="94"/>
      <c r="DS4" s="94" t="s">
        <v>75</v>
      </c>
      <c r="DT4" s="94"/>
      <c r="DU4" s="94"/>
      <c r="DV4" s="94"/>
      <c r="DW4" s="94"/>
      <c r="DX4" s="94"/>
      <c r="DY4" s="94"/>
      <c r="DZ4" s="94"/>
      <c r="EA4" s="94"/>
      <c r="EB4" s="94"/>
      <c r="EC4" s="94"/>
      <c r="ED4" s="94" t="s">
        <v>76</v>
      </c>
      <c r="EE4" s="94"/>
      <c r="EF4" s="94"/>
      <c r="EG4" s="94"/>
      <c r="EH4" s="94"/>
      <c r="EI4" s="94"/>
      <c r="EJ4" s="94"/>
      <c r="EK4" s="94"/>
      <c r="EL4" s="94"/>
      <c r="EM4" s="94"/>
      <c r="EN4" s="94"/>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322016</v>
      </c>
      <c r="D6" s="34">
        <f t="shared" si="3"/>
        <v>46</v>
      </c>
      <c r="E6" s="34">
        <f t="shared" si="3"/>
        <v>1</v>
      </c>
      <c r="F6" s="34">
        <f t="shared" si="3"/>
        <v>0</v>
      </c>
      <c r="G6" s="34">
        <f t="shared" si="3"/>
        <v>1</v>
      </c>
      <c r="H6" s="34" t="str">
        <f t="shared" si="3"/>
        <v>島根県　松江市</v>
      </c>
      <c r="I6" s="34" t="str">
        <f t="shared" si="3"/>
        <v>法適用</v>
      </c>
      <c r="J6" s="34" t="str">
        <f t="shared" si="3"/>
        <v>水道事業</v>
      </c>
      <c r="K6" s="34" t="str">
        <f t="shared" si="3"/>
        <v>末端給水事業</v>
      </c>
      <c r="L6" s="34" t="str">
        <f t="shared" si="3"/>
        <v>A2</v>
      </c>
      <c r="M6" s="34">
        <f t="shared" si="3"/>
        <v>0</v>
      </c>
      <c r="N6" s="35" t="str">
        <f t="shared" si="3"/>
        <v>-</v>
      </c>
      <c r="O6" s="35">
        <f t="shared" si="3"/>
        <v>67.98</v>
      </c>
      <c r="P6" s="35">
        <f t="shared" si="3"/>
        <v>81.400000000000006</v>
      </c>
      <c r="Q6" s="35">
        <f t="shared" si="3"/>
        <v>3531</v>
      </c>
      <c r="R6" s="35">
        <f t="shared" si="3"/>
        <v>204403</v>
      </c>
      <c r="S6" s="35">
        <f t="shared" si="3"/>
        <v>572.99</v>
      </c>
      <c r="T6" s="35">
        <f t="shared" si="3"/>
        <v>356.73</v>
      </c>
      <c r="U6" s="35">
        <f t="shared" si="3"/>
        <v>165815</v>
      </c>
      <c r="V6" s="35">
        <f t="shared" si="3"/>
        <v>141.59</v>
      </c>
      <c r="W6" s="35">
        <f t="shared" si="3"/>
        <v>1171.0899999999999</v>
      </c>
      <c r="X6" s="36">
        <f>IF(X7="",NA(),X7)</f>
        <v>105.63</v>
      </c>
      <c r="Y6" s="36">
        <f t="shared" ref="Y6:AG6" si="4">IF(Y7="",NA(),Y7)</f>
        <v>118.62</v>
      </c>
      <c r="Z6" s="36">
        <f t="shared" si="4"/>
        <v>115.79</v>
      </c>
      <c r="AA6" s="36">
        <f t="shared" si="4"/>
        <v>120.4</v>
      </c>
      <c r="AB6" s="36">
        <f t="shared" si="4"/>
        <v>121.23</v>
      </c>
      <c r="AC6" s="36">
        <f t="shared" si="4"/>
        <v>108.39</v>
      </c>
      <c r="AD6" s="36">
        <f t="shared" si="4"/>
        <v>108.9</v>
      </c>
      <c r="AE6" s="36">
        <f t="shared" si="4"/>
        <v>114.43</v>
      </c>
      <c r="AF6" s="36">
        <f t="shared" si="4"/>
        <v>114.08</v>
      </c>
      <c r="AG6" s="36">
        <f t="shared" si="4"/>
        <v>115.36</v>
      </c>
      <c r="AH6" s="35" t="str">
        <f>IF(AH7="","",IF(AH7="-","【-】","【"&amp;SUBSTITUTE(TEXT(AH7,"#,##0.00"),"-","△")&amp;"】"))</f>
        <v>【114.35】</v>
      </c>
      <c r="AI6" s="35">
        <f>IF(AI7="",NA(),AI7)</f>
        <v>0</v>
      </c>
      <c r="AJ6" s="35">
        <f t="shared" ref="AJ6:AR6" si="5">IF(AJ7="",NA(),AJ7)</f>
        <v>0</v>
      </c>
      <c r="AK6" s="35">
        <f t="shared" si="5"/>
        <v>0</v>
      </c>
      <c r="AL6" s="35">
        <f t="shared" si="5"/>
        <v>0</v>
      </c>
      <c r="AM6" s="35">
        <f t="shared" si="5"/>
        <v>0</v>
      </c>
      <c r="AN6" s="36">
        <f t="shared" si="5"/>
        <v>3.08</v>
      </c>
      <c r="AO6" s="36">
        <f t="shared" si="5"/>
        <v>3.47</v>
      </c>
      <c r="AP6" s="36">
        <f t="shared" si="5"/>
        <v>0.13</v>
      </c>
      <c r="AQ6" s="35">
        <f t="shared" si="5"/>
        <v>0</v>
      </c>
      <c r="AR6" s="35">
        <f t="shared" si="5"/>
        <v>0</v>
      </c>
      <c r="AS6" s="35" t="str">
        <f>IF(AS7="","",IF(AS7="-","【-】","【"&amp;SUBSTITUTE(TEXT(AS7,"#,##0.00"),"-","△")&amp;"】"))</f>
        <v>【0.79】</v>
      </c>
      <c r="AT6" s="36">
        <f>IF(AT7="",NA(),AT7)</f>
        <v>1096.24</v>
      </c>
      <c r="AU6" s="36">
        <f t="shared" ref="AU6:BC6" si="6">IF(AU7="",NA(),AU7)</f>
        <v>599.23</v>
      </c>
      <c r="AV6" s="36">
        <f t="shared" si="6"/>
        <v>589.51</v>
      </c>
      <c r="AW6" s="36">
        <f t="shared" si="6"/>
        <v>506.87</v>
      </c>
      <c r="AX6" s="36">
        <f t="shared" si="6"/>
        <v>424.06</v>
      </c>
      <c r="AY6" s="36">
        <f t="shared" si="6"/>
        <v>590.46</v>
      </c>
      <c r="AZ6" s="36">
        <f t="shared" si="6"/>
        <v>628.34</v>
      </c>
      <c r="BA6" s="36">
        <f t="shared" si="6"/>
        <v>289.8</v>
      </c>
      <c r="BB6" s="36">
        <f t="shared" si="6"/>
        <v>299.44</v>
      </c>
      <c r="BC6" s="36">
        <f t="shared" si="6"/>
        <v>311.99</v>
      </c>
      <c r="BD6" s="35" t="str">
        <f>IF(BD7="","",IF(BD7="-","【-】","【"&amp;SUBSTITUTE(TEXT(BD7,"#,##0.00"),"-","△")&amp;"】"))</f>
        <v>【262.87】</v>
      </c>
      <c r="BE6" s="36">
        <f>IF(BE7="",NA(),BE7)</f>
        <v>259.52</v>
      </c>
      <c r="BF6" s="36">
        <f t="shared" ref="BF6:BN6" si="7">IF(BF7="",NA(),BF7)</f>
        <v>253</v>
      </c>
      <c r="BG6" s="36">
        <f t="shared" si="7"/>
        <v>251.51</v>
      </c>
      <c r="BH6" s="36">
        <f t="shared" si="7"/>
        <v>237.33</v>
      </c>
      <c r="BI6" s="36">
        <f t="shared" si="7"/>
        <v>227.22</v>
      </c>
      <c r="BJ6" s="36">
        <f t="shared" si="7"/>
        <v>299.16000000000003</v>
      </c>
      <c r="BK6" s="36">
        <f t="shared" si="7"/>
        <v>297.13</v>
      </c>
      <c r="BL6" s="36">
        <f t="shared" si="7"/>
        <v>301.99</v>
      </c>
      <c r="BM6" s="36">
        <f t="shared" si="7"/>
        <v>298.08999999999997</v>
      </c>
      <c r="BN6" s="36">
        <f t="shared" si="7"/>
        <v>291.77999999999997</v>
      </c>
      <c r="BO6" s="35" t="str">
        <f>IF(BO7="","",IF(BO7="-","【-】","【"&amp;SUBSTITUTE(TEXT(BO7,"#,##0.00"),"-","△")&amp;"】"))</f>
        <v>【270.87】</v>
      </c>
      <c r="BP6" s="36">
        <f>IF(BP7="",NA(),BP7)</f>
        <v>100.67</v>
      </c>
      <c r="BQ6" s="36">
        <f t="shared" ref="BQ6:BY6" si="8">IF(BQ7="",NA(),BQ7)</f>
        <v>105.2</v>
      </c>
      <c r="BR6" s="36">
        <f t="shared" si="8"/>
        <v>111.25</v>
      </c>
      <c r="BS6" s="36">
        <f t="shared" si="8"/>
        <v>113.82</v>
      </c>
      <c r="BT6" s="36">
        <f t="shared" si="8"/>
        <v>115.29</v>
      </c>
      <c r="BU6" s="36">
        <f t="shared" si="8"/>
        <v>99.91</v>
      </c>
      <c r="BV6" s="36">
        <f t="shared" si="8"/>
        <v>99.89</v>
      </c>
      <c r="BW6" s="36">
        <f t="shared" si="8"/>
        <v>107.05</v>
      </c>
      <c r="BX6" s="36">
        <f t="shared" si="8"/>
        <v>106.4</v>
      </c>
      <c r="BY6" s="36">
        <f t="shared" si="8"/>
        <v>107.61</v>
      </c>
      <c r="BZ6" s="35" t="str">
        <f>IF(BZ7="","",IF(BZ7="-","【-】","【"&amp;SUBSTITUTE(TEXT(BZ7,"#,##0.00"),"-","△")&amp;"】"))</f>
        <v>【105.59】</v>
      </c>
      <c r="CA6" s="36">
        <f>IF(CA7="",NA(),CA7)</f>
        <v>207.47</v>
      </c>
      <c r="CB6" s="36">
        <f t="shared" ref="CB6:CJ6" si="9">IF(CB7="",NA(),CB7)</f>
        <v>198.96</v>
      </c>
      <c r="CC6" s="36">
        <f t="shared" si="9"/>
        <v>188.32</v>
      </c>
      <c r="CD6" s="36">
        <f t="shared" si="9"/>
        <v>189.02</v>
      </c>
      <c r="CE6" s="36">
        <f t="shared" si="9"/>
        <v>186.41</v>
      </c>
      <c r="CF6" s="36">
        <f t="shared" si="9"/>
        <v>164.25</v>
      </c>
      <c r="CG6" s="36">
        <f t="shared" si="9"/>
        <v>165.34</v>
      </c>
      <c r="CH6" s="36">
        <f t="shared" si="9"/>
        <v>155.09</v>
      </c>
      <c r="CI6" s="36">
        <f t="shared" si="9"/>
        <v>156.29</v>
      </c>
      <c r="CJ6" s="36">
        <f t="shared" si="9"/>
        <v>155.69</v>
      </c>
      <c r="CK6" s="35" t="str">
        <f>IF(CK7="","",IF(CK7="-","【-】","【"&amp;SUBSTITUTE(TEXT(CK7,"#,##0.00"),"-","△")&amp;"】"))</f>
        <v>【163.27】</v>
      </c>
      <c r="CL6" s="36">
        <f>IF(CL7="",NA(),CL7)</f>
        <v>52.38</v>
      </c>
      <c r="CM6" s="36">
        <f t="shared" ref="CM6:CU6" si="10">IF(CM7="",NA(),CM7)</f>
        <v>52.02</v>
      </c>
      <c r="CN6" s="36">
        <f t="shared" si="10"/>
        <v>50.96</v>
      </c>
      <c r="CO6" s="36">
        <f t="shared" si="10"/>
        <v>51.39</v>
      </c>
      <c r="CP6" s="36">
        <f t="shared" si="10"/>
        <v>51.29</v>
      </c>
      <c r="CQ6" s="36">
        <f t="shared" si="10"/>
        <v>62.71</v>
      </c>
      <c r="CR6" s="36">
        <f t="shared" si="10"/>
        <v>62.15</v>
      </c>
      <c r="CS6" s="36">
        <f t="shared" si="10"/>
        <v>61.61</v>
      </c>
      <c r="CT6" s="36">
        <f t="shared" si="10"/>
        <v>62.34</v>
      </c>
      <c r="CU6" s="36">
        <f t="shared" si="10"/>
        <v>62.46</v>
      </c>
      <c r="CV6" s="35" t="str">
        <f>IF(CV7="","",IF(CV7="-","【-】","【"&amp;SUBSTITUTE(TEXT(CV7,"#,##0.00"),"-","△")&amp;"】"))</f>
        <v>【59.94】</v>
      </c>
      <c r="CW6" s="36">
        <f>IF(CW7="",NA(),CW7)</f>
        <v>92.64</v>
      </c>
      <c r="CX6" s="36">
        <f t="shared" ref="CX6:DF6" si="11">IF(CX7="",NA(),CX7)</f>
        <v>93.43</v>
      </c>
      <c r="CY6" s="36">
        <f t="shared" si="11"/>
        <v>93.07</v>
      </c>
      <c r="CZ6" s="36">
        <f t="shared" si="11"/>
        <v>92.57</v>
      </c>
      <c r="DA6" s="36">
        <f t="shared" si="11"/>
        <v>93.41</v>
      </c>
      <c r="DB6" s="36">
        <f t="shared" si="11"/>
        <v>90.54</v>
      </c>
      <c r="DC6" s="36">
        <f t="shared" si="11"/>
        <v>90.64</v>
      </c>
      <c r="DD6" s="36">
        <f t="shared" si="11"/>
        <v>90.23</v>
      </c>
      <c r="DE6" s="36">
        <f t="shared" si="11"/>
        <v>90.15</v>
      </c>
      <c r="DF6" s="36">
        <f t="shared" si="11"/>
        <v>90.62</v>
      </c>
      <c r="DG6" s="35" t="str">
        <f>IF(DG7="","",IF(DG7="-","【-】","【"&amp;SUBSTITUTE(TEXT(DG7,"#,##0.00"),"-","△")&amp;"】"))</f>
        <v>【90.22】</v>
      </c>
      <c r="DH6" s="36">
        <f>IF(DH7="",NA(),DH7)</f>
        <v>46.18</v>
      </c>
      <c r="DI6" s="36">
        <f t="shared" ref="DI6:DQ6" si="12">IF(DI7="",NA(),DI7)</f>
        <v>50.19</v>
      </c>
      <c r="DJ6" s="36">
        <f t="shared" si="12"/>
        <v>51.67</v>
      </c>
      <c r="DK6" s="36">
        <f t="shared" si="12"/>
        <v>52.73</v>
      </c>
      <c r="DL6" s="36">
        <f t="shared" si="12"/>
        <v>52.76</v>
      </c>
      <c r="DM6" s="36">
        <f t="shared" si="12"/>
        <v>42.43</v>
      </c>
      <c r="DN6" s="36">
        <f t="shared" si="12"/>
        <v>43.24</v>
      </c>
      <c r="DO6" s="36">
        <f t="shared" si="12"/>
        <v>46.36</v>
      </c>
      <c r="DP6" s="36">
        <f t="shared" si="12"/>
        <v>47.37</v>
      </c>
      <c r="DQ6" s="36">
        <f t="shared" si="12"/>
        <v>48.01</v>
      </c>
      <c r="DR6" s="35" t="str">
        <f>IF(DR7="","",IF(DR7="-","【-】","【"&amp;SUBSTITUTE(TEXT(DR7,"#,##0.00"),"-","△")&amp;"】"))</f>
        <v>【47.91】</v>
      </c>
      <c r="DS6" s="36">
        <f>IF(DS7="",NA(),DS7)</f>
        <v>10.24</v>
      </c>
      <c r="DT6" s="36">
        <f t="shared" ref="DT6:EB6" si="13">IF(DT7="",NA(),DT7)</f>
        <v>10.67</v>
      </c>
      <c r="DU6" s="36">
        <f t="shared" si="13"/>
        <v>11.18</v>
      </c>
      <c r="DV6" s="36">
        <f t="shared" si="13"/>
        <v>11.6</v>
      </c>
      <c r="DW6" s="36">
        <f t="shared" si="13"/>
        <v>11.05</v>
      </c>
      <c r="DX6" s="36">
        <f t="shared" si="13"/>
        <v>11.07</v>
      </c>
      <c r="DY6" s="36">
        <f t="shared" si="13"/>
        <v>12.21</v>
      </c>
      <c r="DZ6" s="36">
        <f t="shared" si="13"/>
        <v>13.57</v>
      </c>
      <c r="EA6" s="36">
        <f t="shared" si="13"/>
        <v>14.27</v>
      </c>
      <c r="EB6" s="36">
        <f t="shared" si="13"/>
        <v>16.170000000000002</v>
      </c>
      <c r="EC6" s="35" t="str">
        <f>IF(EC7="","",IF(EC7="-","【-】","【"&amp;SUBSTITUTE(TEXT(EC7,"#,##0.00"),"-","△")&amp;"】"))</f>
        <v>【15.00】</v>
      </c>
      <c r="ED6" s="36">
        <f>IF(ED7="",NA(),ED7)</f>
        <v>0.73</v>
      </c>
      <c r="EE6" s="36">
        <f t="shared" ref="EE6:EM6" si="14">IF(EE7="",NA(),EE7)</f>
        <v>1.07</v>
      </c>
      <c r="EF6" s="36">
        <f t="shared" si="14"/>
        <v>0.49</v>
      </c>
      <c r="EG6" s="36">
        <f t="shared" si="14"/>
        <v>0.67</v>
      </c>
      <c r="EH6" s="36">
        <f t="shared" si="14"/>
        <v>0.52</v>
      </c>
      <c r="EI6" s="36">
        <f t="shared" si="14"/>
        <v>0.76</v>
      </c>
      <c r="EJ6" s="36">
        <f t="shared" si="14"/>
        <v>0.8</v>
      </c>
      <c r="EK6" s="36">
        <f t="shared" si="14"/>
        <v>0.72</v>
      </c>
      <c r="EL6" s="36">
        <f t="shared" si="14"/>
        <v>0.67</v>
      </c>
      <c r="EM6" s="36">
        <f t="shared" si="14"/>
        <v>0.67</v>
      </c>
      <c r="EN6" s="35" t="str">
        <f>IF(EN7="","",IF(EN7="-","【-】","【"&amp;SUBSTITUTE(TEXT(EN7,"#,##0.00"),"-","△")&amp;"】"))</f>
        <v>【0.76】</v>
      </c>
    </row>
    <row r="7" spans="1:144" s="37" customFormat="1" x14ac:dyDescent="0.15">
      <c r="A7" s="29"/>
      <c r="B7" s="38">
        <v>2016</v>
      </c>
      <c r="C7" s="38">
        <v>322016</v>
      </c>
      <c r="D7" s="38">
        <v>46</v>
      </c>
      <c r="E7" s="38">
        <v>1</v>
      </c>
      <c r="F7" s="38">
        <v>0</v>
      </c>
      <c r="G7" s="38">
        <v>1</v>
      </c>
      <c r="H7" s="38" t="s">
        <v>105</v>
      </c>
      <c r="I7" s="38" t="s">
        <v>106</v>
      </c>
      <c r="J7" s="38" t="s">
        <v>107</v>
      </c>
      <c r="K7" s="38" t="s">
        <v>108</v>
      </c>
      <c r="L7" s="38" t="s">
        <v>109</v>
      </c>
      <c r="M7" s="38"/>
      <c r="N7" s="39" t="s">
        <v>110</v>
      </c>
      <c r="O7" s="39">
        <v>67.98</v>
      </c>
      <c r="P7" s="39">
        <v>81.400000000000006</v>
      </c>
      <c r="Q7" s="39">
        <v>3531</v>
      </c>
      <c r="R7" s="39">
        <v>204403</v>
      </c>
      <c r="S7" s="39">
        <v>572.99</v>
      </c>
      <c r="T7" s="39">
        <v>356.73</v>
      </c>
      <c r="U7" s="39">
        <v>165815</v>
      </c>
      <c r="V7" s="39">
        <v>141.59</v>
      </c>
      <c r="W7" s="39">
        <v>1171.0899999999999</v>
      </c>
      <c r="X7" s="39">
        <v>105.63</v>
      </c>
      <c r="Y7" s="39">
        <v>118.62</v>
      </c>
      <c r="Z7" s="39">
        <v>115.79</v>
      </c>
      <c r="AA7" s="39">
        <v>120.4</v>
      </c>
      <c r="AB7" s="39">
        <v>121.23</v>
      </c>
      <c r="AC7" s="39">
        <v>108.39</v>
      </c>
      <c r="AD7" s="39">
        <v>108.9</v>
      </c>
      <c r="AE7" s="39">
        <v>114.43</v>
      </c>
      <c r="AF7" s="39">
        <v>114.08</v>
      </c>
      <c r="AG7" s="39">
        <v>115.36</v>
      </c>
      <c r="AH7" s="39">
        <v>114.35</v>
      </c>
      <c r="AI7" s="39">
        <v>0</v>
      </c>
      <c r="AJ7" s="39">
        <v>0</v>
      </c>
      <c r="AK7" s="39">
        <v>0</v>
      </c>
      <c r="AL7" s="39">
        <v>0</v>
      </c>
      <c r="AM7" s="39">
        <v>0</v>
      </c>
      <c r="AN7" s="39">
        <v>3.08</v>
      </c>
      <c r="AO7" s="39">
        <v>3.47</v>
      </c>
      <c r="AP7" s="39">
        <v>0.13</v>
      </c>
      <c r="AQ7" s="39">
        <v>0</v>
      </c>
      <c r="AR7" s="39">
        <v>0</v>
      </c>
      <c r="AS7" s="39">
        <v>0.79</v>
      </c>
      <c r="AT7" s="39">
        <v>1096.24</v>
      </c>
      <c r="AU7" s="39">
        <v>599.23</v>
      </c>
      <c r="AV7" s="39">
        <v>589.51</v>
      </c>
      <c r="AW7" s="39">
        <v>506.87</v>
      </c>
      <c r="AX7" s="39">
        <v>424.06</v>
      </c>
      <c r="AY7" s="39">
        <v>590.46</v>
      </c>
      <c r="AZ7" s="39">
        <v>628.34</v>
      </c>
      <c r="BA7" s="39">
        <v>289.8</v>
      </c>
      <c r="BB7" s="39">
        <v>299.44</v>
      </c>
      <c r="BC7" s="39">
        <v>311.99</v>
      </c>
      <c r="BD7" s="39">
        <v>262.87</v>
      </c>
      <c r="BE7" s="39">
        <v>259.52</v>
      </c>
      <c r="BF7" s="39">
        <v>253</v>
      </c>
      <c r="BG7" s="39">
        <v>251.51</v>
      </c>
      <c r="BH7" s="39">
        <v>237.33</v>
      </c>
      <c r="BI7" s="39">
        <v>227.22</v>
      </c>
      <c r="BJ7" s="39">
        <v>299.16000000000003</v>
      </c>
      <c r="BK7" s="39">
        <v>297.13</v>
      </c>
      <c r="BL7" s="39">
        <v>301.99</v>
      </c>
      <c r="BM7" s="39">
        <v>298.08999999999997</v>
      </c>
      <c r="BN7" s="39">
        <v>291.77999999999997</v>
      </c>
      <c r="BO7" s="39">
        <v>270.87</v>
      </c>
      <c r="BP7" s="39">
        <v>100.67</v>
      </c>
      <c r="BQ7" s="39">
        <v>105.2</v>
      </c>
      <c r="BR7" s="39">
        <v>111.25</v>
      </c>
      <c r="BS7" s="39">
        <v>113.82</v>
      </c>
      <c r="BT7" s="39">
        <v>115.29</v>
      </c>
      <c r="BU7" s="39">
        <v>99.91</v>
      </c>
      <c r="BV7" s="39">
        <v>99.89</v>
      </c>
      <c r="BW7" s="39">
        <v>107.05</v>
      </c>
      <c r="BX7" s="39">
        <v>106.4</v>
      </c>
      <c r="BY7" s="39">
        <v>107.61</v>
      </c>
      <c r="BZ7" s="39">
        <v>105.59</v>
      </c>
      <c r="CA7" s="39">
        <v>207.47</v>
      </c>
      <c r="CB7" s="39">
        <v>198.96</v>
      </c>
      <c r="CC7" s="39">
        <v>188.32</v>
      </c>
      <c r="CD7" s="39">
        <v>189.02</v>
      </c>
      <c r="CE7" s="39">
        <v>186.41</v>
      </c>
      <c r="CF7" s="39">
        <v>164.25</v>
      </c>
      <c r="CG7" s="39">
        <v>165.34</v>
      </c>
      <c r="CH7" s="39">
        <v>155.09</v>
      </c>
      <c r="CI7" s="39">
        <v>156.29</v>
      </c>
      <c r="CJ7" s="39">
        <v>155.69</v>
      </c>
      <c r="CK7" s="39">
        <v>163.27000000000001</v>
      </c>
      <c r="CL7" s="39">
        <v>52.38</v>
      </c>
      <c r="CM7" s="39">
        <v>52.02</v>
      </c>
      <c r="CN7" s="39">
        <v>50.96</v>
      </c>
      <c r="CO7" s="39">
        <v>51.39</v>
      </c>
      <c r="CP7" s="39">
        <v>51.29</v>
      </c>
      <c r="CQ7" s="39">
        <v>62.71</v>
      </c>
      <c r="CR7" s="39">
        <v>62.15</v>
      </c>
      <c r="CS7" s="39">
        <v>61.61</v>
      </c>
      <c r="CT7" s="39">
        <v>62.34</v>
      </c>
      <c r="CU7" s="39">
        <v>62.46</v>
      </c>
      <c r="CV7" s="39">
        <v>59.94</v>
      </c>
      <c r="CW7" s="39">
        <v>92.64</v>
      </c>
      <c r="CX7" s="39">
        <v>93.43</v>
      </c>
      <c r="CY7" s="39">
        <v>93.07</v>
      </c>
      <c r="CZ7" s="39">
        <v>92.57</v>
      </c>
      <c r="DA7" s="39">
        <v>93.41</v>
      </c>
      <c r="DB7" s="39">
        <v>90.54</v>
      </c>
      <c r="DC7" s="39">
        <v>90.64</v>
      </c>
      <c r="DD7" s="39">
        <v>90.23</v>
      </c>
      <c r="DE7" s="39">
        <v>90.15</v>
      </c>
      <c r="DF7" s="39">
        <v>90.62</v>
      </c>
      <c r="DG7" s="39">
        <v>90.22</v>
      </c>
      <c r="DH7" s="39">
        <v>46.18</v>
      </c>
      <c r="DI7" s="39">
        <v>50.19</v>
      </c>
      <c r="DJ7" s="39">
        <v>51.67</v>
      </c>
      <c r="DK7" s="39">
        <v>52.73</v>
      </c>
      <c r="DL7" s="39">
        <v>52.76</v>
      </c>
      <c r="DM7" s="39">
        <v>42.43</v>
      </c>
      <c r="DN7" s="39">
        <v>43.24</v>
      </c>
      <c r="DO7" s="39">
        <v>46.36</v>
      </c>
      <c r="DP7" s="39">
        <v>47.37</v>
      </c>
      <c r="DQ7" s="39">
        <v>48.01</v>
      </c>
      <c r="DR7" s="39">
        <v>47.91</v>
      </c>
      <c r="DS7" s="39">
        <v>10.24</v>
      </c>
      <c r="DT7" s="39">
        <v>10.67</v>
      </c>
      <c r="DU7" s="39">
        <v>11.18</v>
      </c>
      <c r="DV7" s="39">
        <v>11.6</v>
      </c>
      <c r="DW7" s="39">
        <v>11.05</v>
      </c>
      <c r="DX7" s="39">
        <v>11.07</v>
      </c>
      <c r="DY7" s="39">
        <v>12.21</v>
      </c>
      <c r="DZ7" s="39">
        <v>13.57</v>
      </c>
      <c r="EA7" s="39">
        <v>14.27</v>
      </c>
      <c r="EB7" s="39">
        <v>16.170000000000002</v>
      </c>
      <c r="EC7" s="39">
        <v>15</v>
      </c>
      <c r="ED7" s="39">
        <v>0.73</v>
      </c>
      <c r="EE7" s="39">
        <v>1.07</v>
      </c>
      <c r="EF7" s="39">
        <v>0.49</v>
      </c>
      <c r="EG7" s="39">
        <v>0.67</v>
      </c>
      <c r="EH7" s="39">
        <v>0.52</v>
      </c>
      <c r="EI7" s="39">
        <v>0.76</v>
      </c>
      <c r="EJ7" s="39">
        <v>0.8</v>
      </c>
      <c r="EK7" s="39">
        <v>0.72</v>
      </c>
      <c r="EL7" s="39">
        <v>0.67</v>
      </c>
      <c r="EM7" s="39">
        <v>0.67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2018-02-08T08:37:53Z</cp:lastPrinted>
  <dcterms:modified xsi:type="dcterms:W3CDTF">2018-02-08T08:37:55Z</dcterms:modified>
</cp:coreProperties>
</file>