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8\公営企業に係る「経営比較分析表（下水道事業分）」の再配布について\19隠岐の島町\"/>
    </mc:Choice>
  </mc:AlternateContent>
  <workbookProtection workbookPassword="8649" lockStructure="1"/>
  <bookViews>
    <workbookView xWindow="0" yWindow="0" windowWidth="24000" windowHeight="990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<sst xmlns="http://schemas.openxmlformats.org/spreadsheetml/2006/main" count="254" uniqueCount="111">
  <si>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</si>
  <si>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</si>
  <si>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</si>
  <si>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</si>
  <si>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</si>
  <si>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</si>
  <si>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</si>
  <si>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</si>
  <si>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</si>
  <si>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</si>
  <si>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</si>
  <si>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</si>
  <si>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</si>
  <si>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</si>
  <si>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</si>
  <si>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</si>
  <si>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</si>
  <si>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</si>
  <si>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</si>
  <si>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</si>
  <si>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</si>
  <si>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</si>
  <si>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</si>
  <si>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</si>
  <si>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</si>
  <si>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</si>
  <si>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</si>
  <si>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</si>
  <si>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</si>
  <si>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</si>
  <si>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</si>
  <si>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</si>
  <si>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</si>
  <si>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</si>
  <si>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</si>
  <si>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</si>
  <si>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</si>
  <si>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</si>
  <si>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</si>
  <si>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</si>
  <si>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</si>
  <si>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</si>
  <si>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</si>
  <si>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</si>
  <si>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</si>
  <si>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</si>
  <si>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</si>
  <si>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</si>
  <si>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</si>
  <si>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</si>
  <si>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</si>
  <si>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</si>
  <si>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</si>
  <si>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</si>
  <si>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</si>
  <si>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</si>
  <si>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</si>
  <si>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</si>
  <si>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</si>
  <si>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</si>
  <si>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</si>
  <si>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</si>
  <si>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</si>
  <si>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</si>
  <si>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</si>
  <si>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</si>
  <si>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</si>
  <si>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</si>
  <si>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</si>
  <si>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</si>
  <si>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</si>
  <si>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</si>
  <si>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</si>
  <si>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</si>
  <si>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</si>
  <si>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</si>
  <si>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</si>
  <si>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</si>
  <si>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</si>
  <si>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</si>
  <si>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</si>
  <si>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</si>
  <si>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</si>
  <si>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</si>
  <si>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</si>
  <si>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</si>
  <si>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</si>
  <si>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</si>
  <si>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</si>
  <si>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</si>
  <si>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</si>
  <si>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</si>
  <si>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</si>
  <si>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</si>
  <si>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</si>
  <si>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</si>
  <si>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</si>
  <si>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</si>
  <si>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</si>
  <si>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</si>
  <si>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</si>
  <si>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</si>
  <si>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</si>
  <si>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</si>
  <si>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</si>
  <si>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</si>
  <si>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</si>
  <si>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</si>
  <si>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平成25年度供用開始で、新しい施設のため耐用年数内であり改善は実施しない。</t>
    <rPh sb="0" eb="2">
      <t>ヘイセイ</t>
    </rPh>
    <rPh sb="4" eb="6">
      <t>ネンド</t>
    </rPh>
    <rPh sb="6" eb="10">
      <t>キョウヨウカイシ</t>
    </rPh>
    <rPh sb="12" eb="13">
      <t>アタラ</t>
    </rPh>
    <rPh sb="15" eb="17">
      <t>シセツ</t>
    </rPh>
    <rPh sb="20" eb="24">
      <t>タイヨウネンスウ</t>
    </rPh>
    <rPh sb="24" eb="25">
      <t>ナイ</t>
    </rPh>
    <rPh sb="28" eb="30">
      <t>カイゼン</t>
    </rPh>
    <rPh sb="31" eb="33">
      <t>ジッシ</t>
    </rPh>
    <phoneticPr fontId="4"/>
  </si>
  <si>
    <t>個別排水処理事業は、平成25年度から供用開始で今後も継続して安定していくと思われる。</t>
    <rPh sb="0" eb="2">
      <t>コベツ</t>
    </rPh>
    <rPh sb="2" eb="4">
      <t>ハイスイ</t>
    </rPh>
    <rPh sb="4" eb="8">
      <t>ショリジギョウ</t>
    </rPh>
    <rPh sb="10" eb="12">
      <t>ヘイセイ</t>
    </rPh>
    <rPh sb="14" eb="16">
      <t>ネンド</t>
    </rPh>
    <rPh sb="18" eb="20">
      <t>キョウヨウ</t>
    </rPh>
    <rPh sb="20" eb="22">
      <t>カイシ</t>
    </rPh>
    <rPh sb="23" eb="25">
      <t>コンゴ</t>
    </rPh>
    <rPh sb="26" eb="28">
      <t>ケイゾク</t>
    </rPh>
    <rPh sb="30" eb="32">
      <t>アンテイ</t>
    </rPh>
    <rPh sb="37" eb="38">
      <t>オモ</t>
    </rPh>
    <phoneticPr fontId="4"/>
  </si>
  <si>
    <t>①100％超で推移しているが、使用料以外の収入に依存している部分が大きい。
④類似団体に比較して高い。
⑤類似団体と比較して低いが、改善傾向にある。
⑥類似団体と比較してやや低い。
⑦類似団体と比較して低いが、改善傾向である。
⑧類似団体と比較して高く、100％である。
平成25年度開始事業で、今後も事業を継続して進めるため起債残高は増加する。他の項目については安定すると思われる。</t>
    <rPh sb="5" eb="6">
      <t>ゴ</t>
    </rPh>
    <rPh sb="7" eb="9">
      <t>スイイ</t>
    </rPh>
    <rPh sb="15" eb="18">
      <t>シヨウリョウ</t>
    </rPh>
    <rPh sb="18" eb="20">
      <t>イガイ</t>
    </rPh>
    <rPh sb="21" eb="23">
      <t>シュウニュウ</t>
    </rPh>
    <rPh sb="24" eb="26">
      <t>イゾン</t>
    </rPh>
    <rPh sb="30" eb="32">
      <t>ブブン</t>
    </rPh>
    <rPh sb="33" eb="34">
      <t>オオ</t>
    </rPh>
    <rPh sb="39" eb="43">
      <t>ルイジダンタイ</t>
    </rPh>
    <rPh sb="44" eb="46">
      <t>ヒカク</t>
    </rPh>
    <rPh sb="48" eb="49">
      <t>タカ</t>
    </rPh>
    <rPh sb="53" eb="55">
      <t>ルイジ</t>
    </rPh>
    <rPh sb="55" eb="57">
      <t>ダンタイ</t>
    </rPh>
    <rPh sb="58" eb="60">
      <t>ヒカク</t>
    </rPh>
    <rPh sb="62" eb="63">
      <t>ヒク</t>
    </rPh>
    <rPh sb="66" eb="70">
      <t>カイゼンケイコウ</t>
    </rPh>
    <rPh sb="76" eb="80">
      <t>ルイジダンタイ</t>
    </rPh>
    <rPh sb="81" eb="83">
      <t>ヒカク</t>
    </rPh>
    <rPh sb="87" eb="88">
      <t>ヒク</t>
    </rPh>
    <rPh sb="92" eb="96">
      <t>ルイジダンタイ</t>
    </rPh>
    <rPh sb="97" eb="99">
      <t>ヒカク</t>
    </rPh>
    <rPh sb="101" eb="102">
      <t>ヒク</t>
    </rPh>
    <rPh sb="105" eb="109">
      <t>カイゼンケイコウ</t>
    </rPh>
    <rPh sb="115" eb="119">
      <t>ルイジダンタイ</t>
    </rPh>
    <rPh sb="120" eb="122">
      <t>ヒカク</t>
    </rPh>
    <rPh sb="124" eb="125">
      <t>タカ</t>
    </rPh>
    <rPh sb="136" eb="138">
      <t>ヘイセイ</t>
    </rPh>
    <rPh sb="140" eb="142">
      <t>ネンド</t>
    </rPh>
    <rPh sb="142" eb="144">
      <t>カイシ</t>
    </rPh>
    <rPh sb="144" eb="146">
      <t>ジギョウ</t>
    </rPh>
    <rPh sb="148" eb="150">
      <t>コンゴ</t>
    </rPh>
    <rPh sb="151" eb="153">
      <t>ジギョウ</t>
    </rPh>
    <rPh sb="154" eb="156">
      <t>ケイゾク</t>
    </rPh>
    <rPh sb="158" eb="159">
      <t>スス</t>
    </rPh>
    <rPh sb="163" eb="165">
      <t>キサイ</t>
    </rPh>
    <rPh sb="165" eb="167">
      <t>ザンダカ</t>
    </rPh>
    <rPh sb="168" eb="170">
      <t>ゾウカ</t>
    </rPh>
    <rPh sb="173" eb="174">
      <t>タ</t>
    </rPh>
    <rPh sb="175" eb="177">
      <t>コウモク</t>
    </rPh>
    <rPh sb="182" eb="184">
      <t>アンテイ</t>
    </rPh>
    <rPh sb="187" eb="188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</si>
</sst>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42432"/>
        <c:axId val="34073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42432"/>
        <c:axId val="340739296"/>
      </c:lineChart>
      <c:dateAx>
        <c:axId val="34074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739296"/>
        <c:crosses val="autoZero"/>
        <c:auto val="1"/>
        <c:lblOffset val="100"/>
        <c:baseTimeUnit val="years"/>
      </c:dateAx>
      <c:valAx>
        <c:axId val="34073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74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11.11</c:v>
                </c:pt>
                <c:pt idx="3">
                  <c:v>35.29</c:v>
                </c:pt>
                <c:pt idx="4">
                  <c:v>28.13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13968"/>
        <c:axId val="4139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58.82</c:v>
                </c:pt>
                <c:pt idx="3">
                  <c:v>51.54</c:v>
                </c:pt>
                <c:pt idx="4">
                  <c:v>44.84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13968"/>
        <c:axId val="413914752"/>
      </c:lineChart>
      <c:dateAx>
        <c:axId val="41391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914752"/>
        <c:crosses val="autoZero"/>
        <c:auto val="1"/>
        <c:lblOffset val="100"/>
        <c:baseTimeUnit val="years"/>
      </c:dateAx>
      <c:valAx>
        <c:axId val="4139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91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15536"/>
        <c:axId val="41391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71.760000000000005</c:v>
                </c:pt>
                <c:pt idx="3">
                  <c:v>71.599999999999994</c:v>
                </c:pt>
                <c:pt idx="4">
                  <c:v>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15536"/>
        <c:axId val="413917888"/>
      </c:lineChart>
      <c:dateAx>
        <c:axId val="41391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917888"/>
        <c:crosses val="autoZero"/>
        <c:auto val="1"/>
        <c:lblOffset val="100"/>
        <c:baseTimeUnit val="years"/>
      </c:dateAx>
      <c:valAx>
        <c:axId val="41391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91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101.07</c:v>
                </c:pt>
                <c:pt idx="3">
                  <c:v>100.16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38512"/>
        <c:axId val="34073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38512"/>
        <c:axId val="340738904"/>
      </c:lineChart>
      <c:dateAx>
        <c:axId val="34073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0738904"/>
        <c:crosses val="autoZero"/>
        <c:auto val="1"/>
        <c:lblOffset val="100"/>
        <c:baseTimeUnit val="years"/>
      </c:dateAx>
      <c:valAx>
        <c:axId val="34073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73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33912"/>
        <c:axId val="413632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33912"/>
        <c:axId val="413632344"/>
      </c:lineChart>
      <c:dateAx>
        <c:axId val="41363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632344"/>
        <c:crosses val="autoZero"/>
        <c:auto val="1"/>
        <c:lblOffset val="100"/>
        <c:baseTimeUnit val="years"/>
      </c:dateAx>
      <c:valAx>
        <c:axId val="413632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633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38616"/>
        <c:axId val="41363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38616"/>
        <c:axId val="413635088"/>
      </c:lineChart>
      <c:dateAx>
        <c:axId val="413638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635088"/>
        <c:crosses val="autoZero"/>
        <c:auto val="1"/>
        <c:lblOffset val="100"/>
        <c:baseTimeUnit val="years"/>
      </c:dateAx>
      <c:valAx>
        <c:axId val="41363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638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32736"/>
        <c:axId val="41363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32736"/>
        <c:axId val="413639792"/>
      </c:lineChart>
      <c:dateAx>
        <c:axId val="41363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639792"/>
        <c:crosses val="autoZero"/>
        <c:auto val="1"/>
        <c:lblOffset val="100"/>
        <c:baseTimeUnit val="years"/>
      </c:dateAx>
      <c:valAx>
        <c:axId val="41363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63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35872"/>
        <c:axId val="41363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35872"/>
        <c:axId val="413636264"/>
      </c:lineChart>
      <c:dateAx>
        <c:axId val="41363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636264"/>
        <c:crosses val="autoZero"/>
        <c:auto val="1"/>
        <c:lblOffset val="100"/>
        <c:baseTimeUnit val="years"/>
      </c:dateAx>
      <c:valAx>
        <c:axId val="41363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63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970.79</c:v>
                </c:pt>
                <c:pt idx="3">
                  <c:v>1355.1</c:v>
                </c:pt>
                <c:pt idx="4">
                  <c:v>1899.68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37440"/>
        <c:axId val="413637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803.29</c:v>
                </c:pt>
                <c:pt idx="3">
                  <c:v>760.12</c:v>
                </c:pt>
                <c:pt idx="4">
                  <c:v>492.59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37440"/>
        <c:axId val="413637832"/>
      </c:lineChart>
      <c:dateAx>
        <c:axId val="41363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637832"/>
        <c:crosses val="autoZero"/>
        <c:auto val="1"/>
        <c:lblOffset val="100"/>
        <c:baseTimeUnit val="years"/>
      </c:dateAx>
      <c:valAx>
        <c:axId val="413637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63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14.96</c:v>
                </c:pt>
                <c:pt idx="3">
                  <c:v>45.54</c:v>
                </c:pt>
                <c:pt idx="4">
                  <c:v>45.37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12792"/>
        <c:axId val="41391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56.63</c:v>
                </c:pt>
                <c:pt idx="3">
                  <c:v>50.17</c:v>
                </c:pt>
                <c:pt idx="4">
                  <c:v>46.53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12792"/>
        <c:axId val="413915928"/>
      </c:lineChart>
      <c:dateAx>
        <c:axId val="41391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915928"/>
        <c:crosses val="autoZero"/>
        <c:auto val="1"/>
        <c:lblOffset val="100"/>
        <c:baseTimeUnit val="years"/>
      </c:dateAx>
      <c:valAx>
        <c:axId val="41391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91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997.87</c:v>
                </c:pt>
                <c:pt idx="3">
                  <c:v>302.07</c:v>
                </c:pt>
                <c:pt idx="4">
                  <c:v>297.52999999999997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19456"/>
        <c:axId val="41391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272.66000000000003</c:v>
                </c:pt>
                <c:pt idx="3">
                  <c:v>329.08</c:v>
                </c:pt>
                <c:pt idx="4">
                  <c:v>373.71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19456"/>
        <c:axId val="413918280"/>
      </c:lineChart>
      <c:dateAx>
        <c:axId val="41391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918280"/>
        <c:crosses val="autoZero"/>
        <c:auto val="1"/>
        <c:lblOffset val="100"/>
        <c:baseTimeUnit val="years"/>
      </c:dateAx>
      <c:valAx>
        <c:axId val="41391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91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14792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60.92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0.37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54</v>
      </c>
      <c r="AM10" s="47"/>
      <c r="AN10" s="47"/>
      <c r="AO10" s="47"/>
      <c r="AP10" s="47"/>
      <c r="AQ10" s="47"/>
      <c r="AR10" s="47"/>
      <c r="AS10" s="47"/>
      <c r="AT10" s="43">
        <f>データ!V6</f>
        <v>0.19</v>
      </c>
      <c r="AU10" s="43"/>
      <c r="AV10" s="43"/>
      <c r="AW10" s="43"/>
      <c r="AX10" s="43"/>
      <c r="AY10" s="43"/>
      <c r="AZ10" s="43"/>
      <c r="BA10" s="43"/>
      <c r="BB10" s="43">
        <f>データ!W6</f>
        <v>284.20999999999998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325287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0.37</v>
      </c>
      <c r="P6" s="32">
        <f t="shared" si="3"/>
        <v>100</v>
      </c>
      <c r="Q6" s="32">
        <f t="shared" si="3"/>
        <v>3781</v>
      </c>
      <c r="R6" s="32">
        <f t="shared" si="3"/>
        <v>14792</v>
      </c>
      <c r="S6" s="32">
        <f t="shared" si="3"/>
        <v>242.83</v>
      </c>
      <c r="T6" s="32">
        <f t="shared" si="3"/>
        <v>60.92</v>
      </c>
      <c r="U6" s="32">
        <f t="shared" si="3"/>
        <v>54</v>
      </c>
      <c r="V6" s="32">
        <f t="shared" si="3"/>
        <v>0.19</v>
      </c>
      <c r="W6" s="32">
        <f t="shared" si="3"/>
        <v>284.20999999999998</v>
      </c>
      <c r="X6" s="33" t="str">
        <f>IF(X7="",NA(),X7)</f>
        <v>-</v>
      </c>
      <c r="Y6" s="33" t="str">
        <f t="shared" ref="Y6:AG6" si="4">IF(Y7="",NA(),Y7)</f>
        <v>-</v>
      </c>
      <c r="Z6" s="33">
        <f t="shared" si="4"/>
        <v>101.07</v>
      </c>
      <c r="AA6" s="33">
        <f t="shared" si="4"/>
        <v>100.16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>
        <f t="shared" si="7"/>
        <v>970.79</v>
      </c>
      <c r="BH6" s="33">
        <f t="shared" si="7"/>
        <v>1355.1</v>
      </c>
      <c r="BI6" s="33">
        <f t="shared" si="7"/>
        <v>1899.68</v>
      </c>
      <c r="BJ6" s="33" t="str">
        <f t="shared" si="7"/>
        <v>-</v>
      </c>
      <c r="BK6" s="33" t="str">
        <f t="shared" si="7"/>
        <v>-</v>
      </c>
      <c r="BL6" s="33">
        <f t="shared" si="7"/>
        <v>803.29</v>
      </c>
      <c r="BM6" s="33">
        <f t="shared" si="7"/>
        <v>760.12</v>
      </c>
      <c r="BN6" s="33">
        <f t="shared" si="7"/>
        <v>492.59</v>
      </c>
      <c r="BO6" s="32" t="str">
        <f>IF(BO7="","",IF(BO7="-","【-】","【"&amp;SUBSTITUTE(TEXT(BO7,"#,##0.00"),"-","△")&amp;"】"))</f>
        <v>【623.71】</v>
      </c>
      <c r="BP6" s="33" t="str">
        <f>IF(BP7="",NA(),BP7)</f>
        <v>-</v>
      </c>
      <c r="BQ6" s="33" t="str">
        <f t="shared" ref="BQ6:BY6" si="8">IF(BQ7="",NA(),BQ7)</f>
        <v>-</v>
      </c>
      <c r="BR6" s="33">
        <f t="shared" si="8"/>
        <v>14.96</v>
      </c>
      <c r="BS6" s="33">
        <f t="shared" si="8"/>
        <v>45.54</v>
      </c>
      <c r="BT6" s="33">
        <f t="shared" si="8"/>
        <v>45.37</v>
      </c>
      <c r="BU6" s="33" t="str">
        <f t="shared" si="8"/>
        <v>-</v>
      </c>
      <c r="BV6" s="33" t="str">
        <f t="shared" si="8"/>
        <v>-</v>
      </c>
      <c r="BW6" s="33">
        <f t="shared" si="8"/>
        <v>56.63</v>
      </c>
      <c r="BX6" s="33">
        <f t="shared" si="8"/>
        <v>50.17</v>
      </c>
      <c r="BY6" s="33">
        <f t="shared" si="8"/>
        <v>46.53</v>
      </c>
      <c r="BZ6" s="32" t="str">
        <f>IF(BZ7="","",IF(BZ7="-","【-】","【"&amp;SUBSTITUTE(TEXT(BZ7,"#,##0.00"),"-","△")&amp;"】"))</f>
        <v>【51.88】</v>
      </c>
      <c r="CA6" s="33" t="str">
        <f>IF(CA7="",NA(),CA7)</f>
        <v>-</v>
      </c>
      <c r="CB6" s="33" t="str">
        <f t="shared" ref="CB6:CJ6" si="9">IF(CB7="",NA(),CB7)</f>
        <v>-</v>
      </c>
      <c r="CC6" s="33">
        <f t="shared" si="9"/>
        <v>997.87</v>
      </c>
      <c r="CD6" s="33">
        <f t="shared" si="9"/>
        <v>302.07</v>
      </c>
      <c r="CE6" s="33">
        <f t="shared" si="9"/>
        <v>297.52999999999997</v>
      </c>
      <c r="CF6" s="33" t="str">
        <f t="shared" si="9"/>
        <v>-</v>
      </c>
      <c r="CG6" s="33" t="str">
        <f t="shared" si="9"/>
        <v>-</v>
      </c>
      <c r="CH6" s="33">
        <f t="shared" si="9"/>
        <v>272.66000000000003</v>
      </c>
      <c r="CI6" s="33">
        <f t="shared" si="9"/>
        <v>329.08</v>
      </c>
      <c r="CJ6" s="33">
        <f t="shared" si="9"/>
        <v>373.71</v>
      </c>
      <c r="CK6" s="32" t="str">
        <f>IF(CK7="","",IF(CK7="-","【-】","【"&amp;SUBSTITUTE(TEXT(CK7,"#,##0.00"),"-","△")&amp;"】"))</f>
        <v>【295.51】</v>
      </c>
      <c r="CL6" s="33" t="str">
        <f>IF(CL7="",NA(),CL7)</f>
        <v>-</v>
      </c>
      <c r="CM6" s="33" t="str">
        <f t="shared" ref="CM6:CU6" si="10">IF(CM7="",NA(),CM7)</f>
        <v>-</v>
      </c>
      <c r="CN6" s="33">
        <f t="shared" si="10"/>
        <v>11.11</v>
      </c>
      <c r="CO6" s="33">
        <f t="shared" si="10"/>
        <v>35.29</v>
      </c>
      <c r="CP6" s="33">
        <f t="shared" si="10"/>
        <v>28.13</v>
      </c>
      <c r="CQ6" s="33" t="str">
        <f t="shared" si="10"/>
        <v>-</v>
      </c>
      <c r="CR6" s="33" t="str">
        <f t="shared" si="10"/>
        <v>-</v>
      </c>
      <c r="CS6" s="33">
        <f t="shared" si="10"/>
        <v>58.82</v>
      </c>
      <c r="CT6" s="33">
        <f t="shared" si="10"/>
        <v>51.54</v>
      </c>
      <c r="CU6" s="33">
        <f t="shared" si="10"/>
        <v>44.84</v>
      </c>
      <c r="CV6" s="32" t="str">
        <f>IF(CV7="","",IF(CV7="-","【-】","【"&amp;SUBSTITUTE(TEXT(CV7,"#,##0.00"),"-","△")&amp;"】"))</f>
        <v>【51.98】</v>
      </c>
      <c r="CW6" s="33" t="str">
        <f>IF(CW7="",NA(),CW7)</f>
        <v>-</v>
      </c>
      <c r="CX6" s="33" t="str">
        <f t="shared" ref="CX6:DF6" si="11">IF(CX7="",NA(),CX7)</f>
        <v>-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 t="str">
        <f t="shared" si="11"/>
        <v>-</v>
      </c>
      <c r="DC6" s="33" t="str">
        <f t="shared" si="11"/>
        <v>-</v>
      </c>
      <c r="DD6" s="33">
        <f t="shared" si="11"/>
        <v>71.760000000000005</v>
      </c>
      <c r="DE6" s="33">
        <f t="shared" si="11"/>
        <v>71.599999999999994</v>
      </c>
      <c r="DF6" s="33">
        <f t="shared" si="11"/>
        <v>67.86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325287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0.37</v>
      </c>
      <c r="P7" s="36">
        <v>100</v>
      </c>
      <c r="Q7" s="36">
        <v>3781</v>
      </c>
      <c r="R7" s="36">
        <v>14792</v>
      </c>
      <c r="S7" s="36">
        <v>242.83</v>
      </c>
      <c r="T7" s="36">
        <v>60.92</v>
      </c>
      <c r="U7" s="36">
        <v>54</v>
      </c>
      <c r="V7" s="36">
        <v>0.19</v>
      </c>
      <c r="W7" s="36">
        <v>284.20999999999998</v>
      </c>
      <c r="X7" s="36" t="s">
        <v>101</v>
      </c>
      <c r="Y7" s="36" t="s">
        <v>101</v>
      </c>
      <c r="Z7" s="36">
        <v>101.07</v>
      </c>
      <c r="AA7" s="36">
        <v>100.16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>
        <v>970.79</v>
      </c>
      <c r="BH7" s="36">
        <v>1355.1</v>
      </c>
      <c r="BI7" s="36">
        <v>1899.68</v>
      </c>
      <c r="BJ7" s="36" t="s">
        <v>101</v>
      </c>
      <c r="BK7" s="36" t="s">
        <v>101</v>
      </c>
      <c r="BL7" s="36">
        <v>803.29</v>
      </c>
      <c r="BM7" s="36">
        <v>760.12</v>
      </c>
      <c r="BN7" s="36">
        <v>492.59</v>
      </c>
      <c r="BO7" s="36">
        <v>623.71</v>
      </c>
      <c r="BP7" s="36" t="s">
        <v>101</v>
      </c>
      <c r="BQ7" s="36" t="s">
        <v>101</v>
      </c>
      <c r="BR7" s="36">
        <v>14.96</v>
      </c>
      <c r="BS7" s="36">
        <v>45.54</v>
      </c>
      <c r="BT7" s="36">
        <v>45.37</v>
      </c>
      <c r="BU7" s="36" t="s">
        <v>101</v>
      </c>
      <c r="BV7" s="36" t="s">
        <v>101</v>
      </c>
      <c r="BW7" s="36">
        <v>56.63</v>
      </c>
      <c r="BX7" s="36">
        <v>50.17</v>
      </c>
      <c r="BY7" s="36">
        <v>46.53</v>
      </c>
      <c r="BZ7" s="36">
        <v>51.88</v>
      </c>
      <c r="CA7" s="36" t="s">
        <v>101</v>
      </c>
      <c r="CB7" s="36" t="s">
        <v>101</v>
      </c>
      <c r="CC7" s="36">
        <v>997.87</v>
      </c>
      <c r="CD7" s="36">
        <v>302.07</v>
      </c>
      <c r="CE7" s="36">
        <v>297.52999999999997</v>
      </c>
      <c r="CF7" s="36" t="s">
        <v>101</v>
      </c>
      <c r="CG7" s="36" t="s">
        <v>101</v>
      </c>
      <c r="CH7" s="36">
        <v>272.66000000000003</v>
      </c>
      <c r="CI7" s="36">
        <v>329.08</v>
      </c>
      <c r="CJ7" s="36">
        <v>373.71</v>
      </c>
      <c r="CK7" s="36">
        <v>295.51</v>
      </c>
      <c r="CL7" s="36" t="s">
        <v>101</v>
      </c>
      <c r="CM7" s="36" t="s">
        <v>101</v>
      </c>
      <c r="CN7" s="36">
        <v>11.11</v>
      </c>
      <c r="CO7" s="36">
        <v>35.29</v>
      </c>
      <c r="CP7" s="36">
        <v>28.13</v>
      </c>
      <c r="CQ7" s="36" t="s">
        <v>101</v>
      </c>
      <c r="CR7" s="36" t="s">
        <v>101</v>
      </c>
      <c r="CS7" s="36">
        <v>58.82</v>
      </c>
      <c r="CT7" s="36">
        <v>51.54</v>
      </c>
      <c r="CU7" s="36">
        <v>44.84</v>
      </c>
      <c r="CV7" s="36">
        <v>51.98</v>
      </c>
      <c r="CW7" s="36" t="s">
        <v>101</v>
      </c>
      <c r="CX7" s="36" t="s">
        <v>101</v>
      </c>
      <c r="CY7" s="36">
        <v>100</v>
      </c>
      <c r="CZ7" s="36">
        <v>100</v>
      </c>
      <c r="DA7" s="36">
        <v>100</v>
      </c>
      <c r="DB7" s="36" t="s">
        <v>101</v>
      </c>
      <c r="DC7" s="36" t="s">
        <v>101</v>
      </c>
      <c r="DD7" s="36">
        <v>71.760000000000005</v>
      </c>
      <c r="DE7" s="36">
        <v>71.599999999999994</v>
      </c>
      <c r="DF7" s="36">
        <v>67.86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Owner</cp:lastModifiedBy>
  <dcterms:created xsi:type="dcterms:W3CDTF">2017-02-08T03:26:32Z</dcterms:created>
  <dcterms:modified xsi:type="dcterms:W3CDTF">2017-02-13T05:10:55Z</dcterms:modified>
  <cp:category/>
</cp:coreProperties>
</file>