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.10.11\kyouyuu\ファイル共有\上下水道課\業務係\下水道業務\3.各種調査\財政係から\H28\公営企業に係る「経営比較分析表（下水道事業分）」の再配布について\19隠岐の島町\"/>
    </mc:Choice>
  </mc:AlternateContent>
  <workbookProtection workbookPassword="8649" lockStructure="1"/>
  <bookViews>
    <workbookView xWindow="0" yWindow="0" windowWidth="24000" windowHeight="9900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AL8" i="4" s="1"/>
  <c r="Q6" i="5"/>
  <c r="P6" i="5"/>
  <c r="W10" i="4" s="1"/>
  <c r="O6" i="5"/>
  <c r="P10" i="4" s="1"/>
  <c r="N6" i="5"/>
  <c r="I10" i="4" s="1"/>
  <c r="M6" i="5"/>
  <c r="L6" i="5"/>
  <c r="K6" i="5"/>
  <c r="P8" i="4" s="1"/>
  <c r="J6" i="5"/>
  <c r="I8" i="4" s="1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B10" i="4"/>
  <c r="W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<sst xmlns="http://schemas.openxmlformats.org/spreadsheetml/2006/main" count="232" uniqueCount="111">
  <si>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</si>
  <si>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</si>
  <si>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</si>
  <si>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</si>
  <si>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</si>
  <si>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</si>
  <si>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</si>
  <si>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</si>
  <si>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</si>
  <si>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</si>
  <si>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</si>
  <si>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</si>
  <si>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</si>
  <si>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</si>
  <si>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</si>
  <si>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</si>
  <si>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</si>
  <si>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</si>
  <si>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</si>
  <si>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</si>
  <si>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</si>
  <si>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</si>
  <si>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</si>
  <si>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</si>
  <si>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</si>
  <si>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</si>
  <si>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</si>
  <si>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</si>
  <si>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</si>
  <si>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</si>
  <si>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</si>
  <si>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</si>
  <si>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</si>
  <si>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</si>
  <si>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</si>
  <si>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</si>
  <si>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</si>
  <si>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</si>
  <si>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</si>
  <si>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</si>
  <si>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</si>
  <si>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</si>
  <si>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</si>
  <si>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</si>
  <si>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</si>
  <si>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</si>
  <si>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</si>
  <si>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</si>
  <si>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</si>
  <si>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</si>
  <si>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</si>
  <si>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</si>
  <si>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</si>
  <si>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</si>
  <si>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</si>
  <si>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</si>
  <si>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</si>
  <si>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</si>
  <si>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</si>
  <si>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</si>
  <si>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</si>
  <si>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</si>
  <si>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</si>
  <si>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</si>
  <si>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</si>
  <si>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</si>
  <si>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</si>
  <si>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</si>
  <si>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</si>
  <si>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</si>
  <si>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</si>
  <si>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</si>
  <si>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</si>
  <si>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</si>
  <si>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</si>
  <si>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</si>
  <si>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</si>
  <si>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</si>
  <si>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</si>
  <si>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</si>
  <si>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</si>
  <si>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</si>
  <si>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</si>
  <si>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</si>
  <si>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</si>
  <si>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</si>
  <si>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</si>
  <si>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</si>
  <si>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</si>
  <si>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</si>
  <si>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</si>
  <si>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</si>
  <si>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</si>
  <si>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</si>
  <si>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</si>
  <si>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</si>
  <si>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島根県　隠岐の島町</t>
  </si>
  <si>
    <t>法非適用</t>
  </si>
  <si>
    <t>下水道事業</t>
  </si>
  <si>
    <t>特定地域生活排水処理</t>
  </si>
  <si>
    <t>K3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</si>
  <si>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</si>
  <si>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</si>
  <si>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</si>
  <si>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</si>
  <si>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</si>
  <si>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</si>
  <si>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</si>
  <si>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①100％前後で推移しているが、使用料以外の収入に依存している部分が大きい。
④類似団体に比較して高いが、改善傾向にある。
⑤類似団体に比較して低い。
⑥類似団体に比較してやや高い
⑦類似団体に比較して低い
⑧類似団体に比較して高く100％である。
類似団体に比較してやや悪い。</t>
    <rPh sb="5" eb="7">
      <t>ゼンゴ</t>
    </rPh>
    <rPh sb="8" eb="10">
      <t>スイイ</t>
    </rPh>
    <rPh sb="16" eb="19">
      <t>シヨウリョウ</t>
    </rPh>
    <rPh sb="19" eb="21">
      <t>イガイ</t>
    </rPh>
    <rPh sb="22" eb="24">
      <t>シュウニュウ</t>
    </rPh>
    <rPh sb="25" eb="27">
      <t>イゾン</t>
    </rPh>
    <rPh sb="31" eb="33">
      <t>ブブン</t>
    </rPh>
    <rPh sb="34" eb="35">
      <t>オオ</t>
    </rPh>
    <rPh sb="40" eb="44">
      <t>ルイジダンタイ</t>
    </rPh>
    <rPh sb="45" eb="47">
      <t>ヒカク</t>
    </rPh>
    <rPh sb="49" eb="50">
      <t>タカ</t>
    </rPh>
    <rPh sb="53" eb="55">
      <t>カイゼン</t>
    </rPh>
    <rPh sb="55" eb="57">
      <t>ケイコウ</t>
    </rPh>
    <rPh sb="63" eb="67">
      <t>ルイジダンタイ</t>
    </rPh>
    <rPh sb="68" eb="70">
      <t>ヒカク</t>
    </rPh>
    <rPh sb="72" eb="73">
      <t>ヒク</t>
    </rPh>
    <rPh sb="77" eb="79">
      <t>ルイジ</t>
    </rPh>
    <rPh sb="79" eb="81">
      <t>ダンタイ</t>
    </rPh>
    <rPh sb="82" eb="84">
      <t>ヒカク</t>
    </rPh>
    <rPh sb="88" eb="89">
      <t>タカ</t>
    </rPh>
    <rPh sb="92" eb="96">
      <t>ルイジダンタイ</t>
    </rPh>
    <rPh sb="97" eb="99">
      <t>ヒカク</t>
    </rPh>
    <rPh sb="101" eb="102">
      <t>ヒク</t>
    </rPh>
    <rPh sb="105" eb="109">
      <t>ルイジダンタイ</t>
    </rPh>
    <rPh sb="110" eb="112">
      <t>ヒカク</t>
    </rPh>
    <rPh sb="114" eb="115">
      <t>タカ</t>
    </rPh>
    <rPh sb="125" eb="129">
      <t>ルイジダンタイ</t>
    </rPh>
    <rPh sb="130" eb="132">
      <t>ヒカク</t>
    </rPh>
    <rPh sb="136" eb="137">
      <t>ワル</t>
    </rPh>
    <phoneticPr fontId="4"/>
  </si>
  <si>
    <t>③平成15年供用開始で、新しい施設のため耐用年数内であり改善は実施していない。</t>
    <rPh sb="1" eb="3">
      <t>ヘイセイ</t>
    </rPh>
    <rPh sb="5" eb="6">
      <t>ネン</t>
    </rPh>
    <rPh sb="6" eb="10">
      <t>キョウヨウカイシ</t>
    </rPh>
    <rPh sb="12" eb="13">
      <t>アタラ</t>
    </rPh>
    <rPh sb="15" eb="17">
      <t>シセツ</t>
    </rPh>
    <rPh sb="20" eb="24">
      <t>タイヨウネンスウ</t>
    </rPh>
    <rPh sb="24" eb="25">
      <t>ナイ</t>
    </rPh>
    <rPh sb="28" eb="30">
      <t>カイゼン</t>
    </rPh>
    <rPh sb="31" eb="33">
      <t>ジッシ</t>
    </rPh>
    <phoneticPr fontId="4"/>
  </si>
  <si>
    <t>特定地域生活排水処理事業は、平成15年から24年度実施で今後企業債残高は減少する。</t>
    <rPh sb="0" eb="4">
      <t>トクテイチイキ</t>
    </rPh>
    <rPh sb="4" eb="8">
      <t>セイカツハイスイ</t>
    </rPh>
    <rPh sb="8" eb="10">
      <t>ショリ</t>
    </rPh>
    <rPh sb="10" eb="12">
      <t>ジギョウ</t>
    </rPh>
    <rPh sb="14" eb="16">
      <t>ヘイセイ</t>
    </rPh>
    <rPh sb="18" eb="19">
      <t>ネン</t>
    </rPh>
    <rPh sb="23" eb="25">
      <t>ネンド</t>
    </rPh>
    <rPh sb="25" eb="27">
      <t>ジッシ</t>
    </rPh>
    <rPh sb="28" eb="30">
      <t>コンゴ</t>
    </rPh>
    <rPh sb="30" eb="33">
      <t>キギョウサイ</t>
    </rPh>
    <rPh sb="33" eb="35">
      <t>ザンダカ</t>
    </rPh>
    <rPh sb="36" eb="38">
      <t>ゲンショウ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</si>
</sst>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8480888"/>
        <c:axId val="348481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480888"/>
        <c:axId val="348481280"/>
      </c:lineChart>
      <c:dateAx>
        <c:axId val="348480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48481280"/>
        <c:crosses val="autoZero"/>
        <c:auto val="1"/>
        <c:lblOffset val="100"/>
        <c:baseTimeUnit val="years"/>
      </c:dateAx>
      <c:valAx>
        <c:axId val="348481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84808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38.130000000000003</c:v>
                </c:pt>
                <c:pt idx="1">
                  <c:v>40.119999999999997</c:v>
                </c:pt>
                <c:pt idx="2">
                  <c:v>40.119999999999997</c:v>
                </c:pt>
                <c:pt idx="3">
                  <c:v>40.119999999999997</c:v>
                </c:pt>
                <c:pt idx="4">
                  <c:v>40.119999999999997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3125848"/>
        <c:axId val="423130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60.03</c:v>
                </c:pt>
                <c:pt idx="1">
                  <c:v>61.93</c:v>
                </c:pt>
                <c:pt idx="2">
                  <c:v>58.06</c:v>
                </c:pt>
                <c:pt idx="3">
                  <c:v>59.08</c:v>
                </c:pt>
                <c:pt idx="4">
                  <c:v>58.25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3125848"/>
        <c:axId val="423130552"/>
      </c:lineChart>
      <c:dateAx>
        <c:axId val="423125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3130552"/>
        <c:crosses val="autoZero"/>
        <c:auto val="1"/>
        <c:lblOffset val="100"/>
        <c:baseTimeUnit val="years"/>
      </c:dateAx>
      <c:valAx>
        <c:axId val="4231305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31258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3127024"/>
        <c:axId val="423123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76.8</c:v>
                </c:pt>
                <c:pt idx="1">
                  <c:v>77.25</c:v>
                </c:pt>
                <c:pt idx="2">
                  <c:v>75.790000000000006</c:v>
                </c:pt>
                <c:pt idx="3">
                  <c:v>77.12</c:v>
                </c:pt>
                <c:pt idx="4">
                  <c:v>68.150000000000006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3127024"/>
        <c:axId val="423123496"/>
      </c:lineChart>
      <c:dateAx>
        <c:axId val="423127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3123496"/>
        <c:crosses val="autoZero"/>
        <c:auto val="1"/>
        <c:lblOffset val="100"/>
        <c:baseTimeUnit val="years"/>
      </c:dateAx>
      <c:valAx>
        <c:axId val="423123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3127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100.88</c:v>
                </c:pt>
                <c:pt idx="1">
                  <c:v>99.61</c:v>
                </c:pt>
                <c:pt idx="2">
                  <c:v>99.97</c:v>
                </c:pt>
                <c:pt idx="3">
                  <c:v>100.07</c:v>
                </c:pt>
                <c:pt idx="4">
                  <c:v>100.04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8485200"/>
        <c:axId val="348481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485200"/>
        <c:axId val="348481672"/>
      </c:lineChart>
      <c:dateAx>
        <c:axId val="3484852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48481672"/>
        <c:crosses val="autoZero"/>
        <c:auto val="1"/>
        <c:lblOffset val="100"/>
        <c:baseTimeUnit val="years"/>
      </c:dateAx>
      <c:valAx>
        <c:axId val="348481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84852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3290424"/>
        <c:axId val="423286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3290424"/>
        <c:axId val="423286504"/>
      </c:lineChart>
      <c:dateAx>
        <c:axId val="4232904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3286504"/>
        <c:crosses val="autoZero"/>
        <c:auto val="1"/>
        <c:lblOffset val="100"/>
        <c:baseTimeUnit val="years"/>
      </c:dateAx>
      <c:valAx>
        <c:axId val="423286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32904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3288856"/>
        <c:axId val="423291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3288856"/>
        <c:axId val="423291600"/>
      </c:lineChart>
      <c:dateAx>
        <c:axId val="423288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3291600"/>
        <c:crosses val="autoZero"/>
        <c:auto val="1"/>
        <c:lblOffset val="100"/>
        <c:baseTimeUnit val="years"/>
      </c:dateAx>
      <c:valAx>
        <c:axId val="423291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3288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3289640"/>
        <c:axId val="423292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3289640"/>
        <c:axId val="423292384"/>
      </c:lineChart>
      <c:dateAx>
        <c:axId val="423289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3292384"/>
        <c:crosses val="autoZero"/>
        <c:auto val="1"/>
        <c:lblOffset val="100"/>
        <c:baseTimeUnit val="years"/>
      </c:dateAx>
      <c:valAx>
        <c:axId val="423292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32896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3290816"/>
        <c:axId val="423287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3290816"/>
        <c:axId val="423287680"/>
      </c:lineChart>
      <c:dateAx>
        <c:axId val="423290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3287680"/>
        <c:crosses val="autoZero"/>
        <c:auto val="1"/>
        <c:lblOffset val="100"/>
        <c:baseTimeUnit val="years"/>
      </c:dateAx>
      <c:valAx>
        <c:axId val="4232876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3290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1027.49</c:v>
                </c:pt>
                <c:pt idx="1">
                  <c:v>888.01</c:v>
                </c:pt>
                <c:pt idx="2">
                  <c:v>820.18</c:v>
                </c:pt>
                <c:pt idx="3">
                  <c:v>714.25</c:v>
                </c:pt>
                <c:pt idx="4">
                  <c:v>611.51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3291992"/>
        <c:axId val="423286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421.01</c:v>
                </c:pt>
                <c:pt idx="1">
                  <c:v>430.64</c:v>
                </c:pt>
                <c:pt idx="2">
                  <c:v>446.63</c:v>
                </c:pt>
                <c:pt idx="3">
                  <c:v>416.91</c:v>
                </c:pt>
                <c:pt idx="4">
                  <c:v>392.19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3291992"/>
        <c:axId val="423286112"/>
      </c:lineChart>
      <c:dateAx>
        <c:axId val="423291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3286112"/>
        <c:crosses val="autoZero"/>
        <c:auto val="1"/>
        <c:lblOffset val="100"/>
        <c:baseTimeUnit val="years"/>
      </c:dateAx>
      <c:valAx>
        <c:axId val="4232861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3291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47.56</c:v>
                </c:pt>
                <c:pt idx="1">
                  <c:v>40.08</c:v>
                </c:pt>
                <c:pt idx="2">
                  <c:v>50.59</c:v>
                </c:pt>
                <c:pt idx="3">
                  <c:v>44.27</c:v>
                </c:pt>
                <c:pt idx="4">
                  <c:v>44.91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3130160"/>
        <c:axId val="423130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58.98</c:v>
                </c:pt>
                <c:pt idx="1">
                  <c:v>58.78</c:v>
                </c:pt>
                <c:pt idx="2">
                  <c:v>58.53</c:v>
                </c:pt>
                <c:pt idx="3">
                  <c:v>57.93</c:v>
                </c:pt>
                <c:pt idx="4">
                  <c:v>57.03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3130160"/>
        <c:axId val="423130944"/>
      </c:lineChart>
      <c:dateAx>
        <c:axId val="4231301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3130944"/>
        <c:crosses val="autoZero"/>
        <c:auto val="1"/>
        <c:lblOffset val="100"/>
        <c:baseTimeUnit val="years"/>
      </c:dateAx>
      <c:valAx>
        <c:axId val="423130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31301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323.18</c:v>
                </c:pt>
                <c:pt idx="1">
                  <c:v>379.88</c:v>
                </c:pt>
                <c:pt idx="2">
                  <c:v>320.91000000000003</c:v>
                </c:pt>
                <c:pt idx="3">
                  <c:v>370.51</c:v>
                </c:pt>
                <c:pt idx="4">
                  <c:v>363.62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3126632"/>
        <c:axId val="423129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253.84</c:v>
                </c:pt>
                <c:pt idx="1">
                  <c:v>257.02999999999997</c:v>
                </c:pt>
                <c:pt idx="2">
                  <c:v>266.57</c:v>
                </c:pt>
                <c:pt idx="3">
                  <c:v>276.93</c:v>
                </c:pt>
                <c:pt idx="4">
                  <c:v>283.73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3126632"/>
        <c:axId val="423129376"/>
      </c:lineChart>
      <c:dateAx>
        <c:axId val="4231266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3129376"/>
        <c:crosses val="autoZero"/>
        <c:auto val="1"/>
        <c:lblOffset val="100"/>
        <c:baseTimeUnit val="years"/>
      </c:dateAx>
      <c:valAx>
        <c:axId val="423129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31266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【345.93】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【74.35】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【58.84】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【272.79】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【59.44】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C1" zoomScale="70" zoomScaleNormal="70" workbookViewId="0">
      <selection activeCell="BL66" sqref="BL66:BZ82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島根県　隠岐の島町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特定地域生活排水処理</v>
      </c>
      <c r="Q8" s="46"/>
      <c r="R8" s="46"/>
      <c r="S8" s="46"/>
      <c r="T8" s="46"/>
      <c r="U8" s="46"/>
      <c r="V8" s="46"/>
      <c r="W8" s="46" t="str">
        <f>データ!L6</f>
        <v>K3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14792</v>
      </c>
      <c r="AM8" s="47"/>
      <c r="AN8" s="47"/>
      <c r="AO8" s="47"/>
      <c r="AP8" s="47"/>
      <c r="AQ8" s="47"/>
      <c r="AR8" s="47"/>
      <c r="AS8" s="47"/>
      <c r="AT8" s="43">
        <f>データ!S6</f>
        <v>242.83</v>
      </c>
      <c r="AU8" s="43"/>
      <c r="AV8" s="43"/>
      <c r="AW8" s="43"/>
      <c r="AX8" s="43"/>
      <c r="AY8" s="43"/>
      <c r="AZ8" s="43"/>
      <c r="BA8" s="43"/>
      <c r="BB8" s="43">
        <f>データ!T6</f>
        <v>60.92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1.89</v>
      </c>
      <c r="Q10" s="43"/>
      <c r="R10" s="43"/>
      <c r="S10" s="43"/>
      <c r="T10" s="43"/>
      <c r="U10" s="43"/>
      <c r="V10" s="43"/>
      <c r="W10" s="43">
        <f>データ!P6</f>
        <v>100</v>
      </c>
      <c r="X10" s="43"/>
      <c r="Y10" s="43"/>
      <c r="Z10" s="43"/>
      <c r="AA10" s="43"/>
      <c r="AB10" s="43"/>
      <c r="AC10" s="43"/>
      <c r="AD10" s="47">
        <f>データ!Q6</f>
        <v>3781</v>
      </c>
      <c r="AE10" s="47"/>
      <c r="AF10" s="47"/>
      <c r="AG10" s="47"/>
      <c r="AH10" s="47"/>
      <c r="AI10" s="47"/>
      <c r="AJ10" s="47"/>
      <c r="AK10" s="2"/>
      <c r="AL10" s="47">
        <f>データ!U6</f>
        <v>277</v>
      </c>
      <c r="AM10" s="47"/>
      <c r="AN10" s="47"/>
      <c r="AO10" s="47"/>
      <c r="AP10" s="47"/>
      <c r="AQ10" s="47"/>
      <c r="AR10" s="47"/>
      <c r="AS10" s="47"/>
      <c r="AT10" s="43">
        <f>データ!V6</f>
        <v>0.12</v>
      </c>
      <c r="AU10" s="43"/>
      <c r="AV10" s="43"/>
      <c r="AW10" s="43"/>
      <c r="AX10" s="43"/>
      <c r="AY10" s="43"/>
      <c r="AZ10" s="43"/>
      <c r="BA10" s="43"/>
      <c r="BB10" s="43">
        <f>データ!W6</f>
        <v>2308.33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108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109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110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325287</v>
      </c>
      <c r="D6" s="31">
        <f t="shared" si="3"/>
        <v>47</v>
      </c>
      <c r="E6" s="31">
        <f t="shared" si="3"/>
        <v>18</v>
      </c>
      <c r="F6" s="31">
        <f t="shared" si="3"/>
        <v>0</v>
      </c>
      <c r="G6" s="31">
        <f t="shared" si="3"/>
        <v>0</v>
      </c>
      <c r="H6" s="31" t="str">
        <f t="shared" si="3"/>
        <v>島根県　隠岐の島町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特定地域生活排水処理</v>
      </c>
      <c r="L6" s="31" t="str">
        <f t="shared" si="3"/>
        <v>K3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1.89</v>
      </c>
      <c r="P6" s="32">
        <f t="shared" si="3"/>
        <v>100</v>
      </c>
      <c r="Q6" s="32">
        <f t="shared" si="3"/>
        <v>3781</v>
      </c>
      <c r="R6" s="32">
        <f t="shared" si="3"/>
        <v>14792</v>
      </c>
      <c r="S6" s="32">
        <f t="shared" si="3"/>
        <v>242.83</v>
      </c>
      <c r="T6" s="32">
        <f t="shared" si="3"/>
        <v>60.92</v>
      </c>
      <c r="U6" s="32">
        <f t="shared" si="3"/>
        <v>277</v>
      </c>
      <c r="V6" s="32">
        <f t="shared" si="3"/>
        <v>0.12</v>
      </c>
      <c r="W6" s="32">
        <f t="shared" si="3"/>
        <v>2308.33</v>
      </c>
      <c r="X6" s="33">
        <f>IF(X7="",NA(),X7)</f>
        <v>100.88</v>
      </c>
      <c r="Y6" s="33">
        <f t="shared" ref="Y6:AG6" si="4">IF(Y7="",NA(),Y7)</f>
        <v>99.61</v>
      </c>
      <c r="Z6" s="33">
        <f t="shared" si="4"/>
        <v>99.97</v>
      </c>
      <c r="AA6" s="33">
        <f t="shared" si="4"/>
        <v>100.07</v>
      </c>
      <c r="AB6" s="33">
        <f t="shared" si="4"/>
        <v>100.04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1027.49</v>
      </c>
      <c r="BF6" s="33">
        <f t="shared" ref="BF6:BN6" si="7">IF(BF7="",NA(),BF7)</f>
        <v>888.01</v>
      </c>
      <c r="BG6" s="33">
        <f t="shared" si="7"/>
        <v>820.18</v>
      </c>
      <c r="BH6" s="33">
        <f t="shared" si="7"/>
        <v>714.25</v>
      </c>
      <c r="BI6" s="33">
        <f t="shared" si="7"/>
        <v>611.51</v>
      </c>
      <c r="BJ6" s="33">
        <f t="shared" si="7"/>
        <v>421.01</v>
      </c>
      <c r="BK6" s="33">
        <f t="shared" si="7"/>
        <v>430.64</v>
      </c>
      <c r="BL6" s="33">
        <f t="shared" si="7"/>
        <v>446.63</v>
      </c>
      <c r="BM6" s="33">
        <f t="shared" si="7"/>
        <v>416.91</v>
      </c>
      <c r="BN6" s="33">
        <f t="shared" si="7"/>
        <v>392.19</v>
      </c>
      <c r="BO6" s="32" t="str">
        <f>IF(BO7="","",IF(BO7="-","【-】","【"&amp;SUBSTITUTE(TEXT(BO7,"#,##0.00"),"-","△")&amp;"】"))</f>
        <v>【345.93】</v>
      </c>
      <c r="BP6" s="33">
        <f>IF(BP7="",NA(),BP7)</f>
        <v>47.56</v>
      </c>
      <c r="BQ6" s="33">
        <f t="shared" ref="BQ6:BY6" si="8">IF(BQ7="",NA(),BQ7)</f>
        <v>40.08</v>
      </c>
      <c r="BR6" s="33">
        <f t="shared" si="8"/>
        <v>50.59</v>
      </c>
      <c r="BS6" s="33">
        <f t="shared" si="8"/>
        <v>44.27</v>
      </c>
      <c r="BT6" s="33">
        <f t="shared" si="8"/>
        <v>44.91</v>
      </c>
      <c r="BU6" s="33">
        <f t="shared" si="8"/>
        <v>58.98</v>
      </c>
      <c r="BV6" s="33">
        <f t="shared" si="8"/>
        <v>58.78</v>
      </c>
      <c r="BW6" s="33">
        <f t="shared" si="8"/>
        <v>58.53</v>
      </c>
      <c r="BX6" s="33">
        <f t="shared" si="8"/>
        <v>57.93</v>
      </c>
      <c r="BY6" s="33">
        <f t="shared" si="8"/>
        <v>57.03</v>
      </c>
      <c r="BZ6" s="32" t="str">
        <f>IF(BZ7="","",IF(BZ7="-","【-】","【"&amp;SUBSTITUTE(TEXT(BZ7,"#,##0.00"),"-","△")&amp;"】"))</f>
        <v>【59.44】</v>
      </c>
      <c r="CA6" s="33">
        <f>IF(CA7="",NA(),CA7)</f>
        <v>323.18</v>
      </c>
      <c r="CB6" s="33">
        <f t="shared" ref="CB6:CJ6" si="9">IF(CB7="",NA(),CB7)</f>
        <v>379.88</v>
      </c>
      <c r="CC6" s="33">
        <f t="shared" si="9"/>
        <v>320.91000000000003</v>
      </c>
      <c r="CD6" s="33">
        <f t="shared" si="9"/>
        <v>370.51</v>
      </c>
      <c r="CE6" s="33">
        <f t="shared" si="9"/>
        <v>363.62</v>
      </c>
      <c r="CF6" s="33">
        <f t="shared" si="9"/>
        <v>253.84</v>
      </c>
      <c r="CG6" s="33">
        <f t="shared" si="9"/>
        <v>257.02999999999997</v>
      </c>
      <c r="CH6" s="33">
        <f t="shared" si="9"/>
        <v>266.57</v>
      </c>
      <c r="CI6" s="33">
        <f t="shared" si="9"/>
        <v>276.93</v>
      </c>
      <c r="CJ6" s="33">
        <f t="shared" si="9"/>
        <v>283.73</v>
      </c>
      <c r="CK6" s="32" t="str">
        <f>IF(CK7="","",IF(CK7="-","【-】","【"&amp;SUBSTITUTE(TEXT(CK7,"#,##0.00"),"-","△")&amp;"】"))</f>
        <v>【272.79】</v>
      </c>
      <c r="CL6" s="33">
        <f>IF(CL7="",NA(),CL7)</f>
        <v>38.130000000000003</v>
      </c>
      <c r="CM6" s="33">
        <f t="shared" ref="CM6:CU6" si="10">IF(CM7="",NA(),CM7)</f>
        <v>40.119999999999997</v>
      </c>
      <c r="CN6" s="33">
        <f t="shared" si="10"/>
        <v>40.119999999999997</v>
      </c>
      <c r="CO6" s="33">
        <f t="shared" si="10"/>
        <v>40.119999999999997</v>
      </c>
      <c r="CP6" s="33">
        <f t="shared" si="10"/>
        <v>40.119999999999997</v>
      </c>
      <c r="CQ6" s="33">
        <f t="shared" si="10"/>
        <v>60.03</v>
      </c>
      <c r="CR6" s="33">
        <f t="shared" si="10"/>
        <v>61.93</v>
      </c>
      <c r="CS6" s="33">
        <f t="shared" si="10"/>
        <v>58.06</v>
      </c>
      <c r="CT6" s="33">
        <f t="shared" si="10"/>
        <v>59.08</v>
      </c>
      <c r="CU6" s="33">
        <f t="shared" si="10"/>
        <v>58.25</v>
      </c>
      <c r="CV6" s="32" t="str">
        <f>IF(CV7="","",IF(CV7="-","【-】","【"&amp;SUBSTITUTE(TEXT(CV7,"#,##0.00"),"-","△")&amp;"】"))</f>
        <v>【58.84】</v>
      </c>
      <c r="CW6" s="33">
        <f>IF(CW7="",NA(),CW7)</f>
        <v>100</v>
      </c>
      <c r="CX6" s="33">
        <f t="shared" ref="CX6:DF6" si="11">IF(CX7="",NA(),CX7)</f>
        <v>100</v>
      </c>
      <c r="CY6" s="33">
        <f t="shared" si="11"/>
        <v>100</v>
      </c>
      <c r="CZ6" s="33">
        <f t="shared" si="11"/>
        <v>100</v>
      </c>
      <c r="DA6" s="33">
        <f t="shared" si="11"/>
        <v>100</v>
      </c>
      <c r="DB6" s="33">
        <f t="shared" si="11"/>
        <v>76.8</v>
      </c>
      <c r="DC6" s="33">
        <f t="shared" si="11"/>
        <v>77.25</v>
      </c>
      <c r="DD6" s="33">
        <f t="shared" si="11"/>
        <v>75.790000000000006</v>
      </c>
      <c r="DE6" s="33">
        <f t="shared" si="11"/>
        <v>77.12</v>
      </c>
      <c r="DF6" s="33">
        <f t="shared" si="11"/>
        <v>68.150000000000006</v>
      </c>
      <c r="DG6" s="32" t="str">
        <f>IF(DG7="","",IF(DG7="-","【-】","【"&amp;SUBSTITUTE(TEXT(DG7,"#,##0.00"),"-","△")&amp;"】"))</f>
        <v>【74.35】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3" t="str">
        <f>IF(ED7="",NA(),ED7)</f>
        <v>-</v>
      </c>
      <c r="EE6" s="33" t="str">
        <f t="shared" ref="EE6:EM6" si="14">IF(EE7="",NA(),EE7)</f>
        <v>-</v>
      </c>
      <c r="EF6" s="33" t="str">
        <f t="shared" si="14"/>
        <v>-</v>
      </c>
      <c r="EG6" s="33" t="str">
        <f t="shared" si="14"/>
        <v>-</v>
      </c>
      <c r="EH6" s="33" t="str">
        <f t="shared" si="14"/>
        <v>-</v>
      </c>
      <c r="EI6" s="33" t="str">
        <f t="shared" si="14"/>
        <v>-</v>
      </c>
      <c r="EJ6" s="33" t="str">
        <f t="shared" si="14"/>
        <v>-</v>
      </c>
      <c r="EK6" s="33" t="str">
        <f t="shared" si="14"/>
        <v>-</v>
      </c>
      <c r="EL6" s="33" t="str">
        <f t="shared" si="14"/>
        <v>-</v>
      </c>
      <c r="EM6" s="33" t="str">
        <f t="shared" si="14"/>
        <v>-</v>
      </c>
      <c r="EN6" s="32" t="str">
        <f>IF(EN7="","",IF(EN7="-","【-】","【"&amp;SUBSTITUTE(TEXT(EN7,"#,##0.00"),"-","△")&amp;"】"))</f>
        <v>【-】</v>
      </c>
    </row>
    <row r="7" spans="1:144" s="34" customFormat="1">
      <c r="A7" s="26"/>
      <c r="B7" s="35">
        <v>2015</v>
      </c>
      <c r="C7" s="35">
        <v>325287</v>
      </c>
      <c r="D7" s="35">
        <v>47</v>
      </c>
      <c r="E7" s="35">
        <v>18</v>
      </c>
      <c r="F7" s="35">
        <v>0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1.89</v>
      </c>
      <c r="P7" s="36">
        <v>100</v>
      </c>
      <c r="Q7" s="36">
        <v>3781</v>
      </c>
      <c r="R7" s="36">
        <v>14792</v>
      </c>
      <c r="S7" s="36">
        <v>242.83</v>
      </c>
      <c r="T7" s="36">
        <v>60.92</v>
      </c>
      <c r="U7" s="36">
        <v>277</v>
      </c>
      <c r="V7" s="36">
        <v>0.12</v>
      </c>
      <c r="W7" s="36">
        <v>2308.33</v>
      </c>
      <c r="X7" s="36">
        <v>100.88</v>
      </c>
      <c r="Y7" s="36">
        <v>99.61</v>
      </c>
      <c r="Z7" s="36">
        <v>99.97</v>
      </c>
      <c r="AA7" s="36">
        <v>100.07</v>
      </c>
      <c r="AB7" s="36">
        <v>100.04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1027.49</v>
      </c>
      <c r="BF7" s="36">
        <v>888.01</v>
      </c>
      <c r="BG7" s="36">
        <v>820.18</v>
      </c>
      <c r="BH7" s="36">
        <v>714.25</v>
      </c>
      <c r="BI7" s="36">
        <v>611.51</v>
      </c>
      <c r="BJ7" s="36">
        <v>421.01</v>
      </c>
      <c r="BK7" s="36">
        <v>430.64</v>
      </c>
      <c r="BL7" s="36">
        <v>446.63</v>
      </c>
      <c r="BM7" s="36">
        <v>416.91</v>
      </c>
      <c r="BN7" s="36">
        <v>392.19</v>
      </c>
      <c r="BO7" s="36">
        <v>345.93</v>
      </c>
      <c r="BP7" s="36">
        <v>47.56</v>
      </c>
      <c r="BQ7" s="36">
        <v>40.08</v>
      </c>
      <c r="BR7" s="36">
        <v>50.59</v>
      </c>
      <c r="BS7" s="36">
        <v>44.27</v>
      </c>
      <c r="BT7" s="36">
        <v>44.91</v>
      </c>
      <c r="BU7" s="36">
        <v>58.98</v>
      </c>
      <c r="BV7" s="36">
        <v>58.78</v>
      </c>
      <c r="BW7" s="36">
        <v>58.53</v>
      </c>
      <c r="BX7" s="36">
        <v>57.93</v>
      </c>
      <c r="BY7" s="36">
        <v>57.03</v>
      </c>
      <c r="BZ7" s="36">
        <v>59.44</v>
      </c>
      <c r="CA7" s="36">
        <v>323.18</v>
      </c>
      <c r="CB7" s="36">
        <v>379.88</v>
      </c>
      <c r="CC7" s="36">
        <v>320.91000000000003</v>
      </c>
      <c r="CD7" s="36">
        <v>370.51</v>
      </c>
      <c r="CE7" s="36">
        <v>363.62</v>
      </c>
      <c r="CF7" s="36">
        <v>253.84</v>
      </c>
      <c r="CG7" s="36">
        <v>257.02999999999997</v>
      </c>
      <c r="CH7" s="36">
        <v>266.57</v>
      </c>
      <c r="CI7" s="36">
        <v>276.93</v>
      </c>
      <c r="CJ7" s="36">
        <v>283.73</v>
      </c>
      <c r="CK7" s="36">
        <v>272.79000000000002</v>
      </c>
      <c r="CL7" s="36">
        <v>38.130000000000003</v>
      </c>
      <c r="CM7" s="36">
        <v>40.119999999999997</v>
      </c>
      <c r="CN7" s="36">
        <v>40.119999999999997</v>
      </c>
      <c r="CO7" s="36">
        <v>40.119999999999997</v>
      </c>
      <c r="CP7" s="36">
        <v>40.119999999999997</v>
      </c>
      <c r="CQ7" s="36">
        <v>60.03</v>
      </c>
      <c r="CR7" s="36">
        <v>61.93</v>
      </c>
      <c r="CS7" s="36">
        <v>58.06</v>
      </c>
      <c r="CT7" s="36">
        <v>59.08</v>
      </c>
      <c r="CU7" s="36">
        <v>58.25</v>
      </c>
      <c r="CV7" s="36">
        <v>58.84</v>
      </c>
      <c r="CW7" s="36">
        <v>100</v>
      </c>
      <c r="CX7" s="36">
        <v>100</v>
      </c>
      <c r="CY7" s="36">
        <v>100</v>
      </c>
      <c r="CZ7" s="36">
        <v>100</v>
      </c>
      <c r="DA7" s="36">
        <v>100</v>
      </c>
      <c r="DB7" s="36">
        <v>76.8</v>
      </c>
      <c r="DC7" s="36">
        <v>77.25</v>
      </c>
      <c r="DD7" s="36">
        <v>75.790000000000006</v>
      </c>
      <c r="DE7" s="36">
        <v>77.12</v>
      </c>
      <c r="DF7" s="36">
        <v>68.150000000000006</v>
      </c>
      <c r="DG7" s="36">
        <v>74.349999999999994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 t="s">
        <v>101</v>
      </c>
      <c r="EE7" s="36" t="s">
        <v>101</v>
      </c>
      <c r="EF7" s="36" t="s">
        <v>101</v>
      </c>
      <c r="EG7" s="36" t="s">
        <v>101</v>
      </c>
      <c r="EH7" s="36" t="s">
        <v>101</v>
      </c>
      <c r="EI7" s="36" t="s">
        <v>101</v>
      </c>
      <c r="EJ7" s="36" t="s">
        <v>101</v>
      </c>
      <c r="EK7" s="36" t="s">
        <v>101</v>
      </c>
      <c r="EL7" s="36" t="s">
        <v>101</v>
      </c>
      <c r="EM7" s="36" t="s">
        <v>101</v>
      </c>
      <c r="EN7" s="36" t="s">
        <v>101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Owner</cp:lastModifiedBy>
  <cp:lastPrinted>2017-02-13T05:09:30Z</cp:lastPrinted>
  <dcterms:created xsi:type="dcterms:W3CDTF">2017-02-08T03:23:51Z</dcterms:created>
  <dcterms:modified xsi:type="dcterms:W3CDTF">2017-02-13T05:09:34Z</dcterms:modified>
  <cp:category/>
</cp:coreProperties>
</file>