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AL8" i="4"/>
  <c r="W8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<sst xmlns="http://schemas.openxmlformats.org/spreadsheetml/2006/main" count="226" uniqueCount="111">
  <si>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</si>
  <si>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</si>
  <si>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</si>
  <si>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</si>
  <si>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</si>
  <si>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</si>
  <si>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</si>
  <si>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</si>
  <si>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</si>
  <si>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</si>
  <si>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</si>
  <si>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</si>
  <si>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</si>
  <si>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</si>
  <si>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</si>
  <si>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</si>
  <si>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</si>
  <si>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</si>
  <si>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</si>
  <si>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</si>
  <si>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</si>
  <si>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</si>
  <si>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</si>
  <si>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</si>
  <si>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</si>
  <si>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</si>
  <si>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</si>
  <si>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</si>
  <si>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</si>
  <si>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</si>
  <si>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</si>
  <si>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</si>
  <si>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</si>
  <si>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</si>
  <si>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</si>
  <si>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</si>
  <si>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</si>
  <si>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</si>
  <si>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</si>
  <si>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</si>
  <si>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</si>
  <si>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</si>
  <si>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</si>
  <si>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</si>
  <si>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</si>
  <si>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</si>
  <si>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</si>
  <si>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</si>
  <si>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</si>
  <si>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</si>
  <si>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</si>
  <si>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</si>
  <si>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</si>
  <si>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</si>
  <si>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</si>
  <si>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</si>
  <si>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</si>
  <si>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</si>
  <si>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</si>
  <si>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</si>
  <si>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</si>
  <si>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</si>
  <si>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</si>
  <si>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</si>
  <si>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</si>
  <si>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</si>
  <si>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</si>
  <si>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</si>
  <si>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</si>
  <si>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</si>
  <si>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</si>
  <si>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</si>
  <si>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</si>
  <si>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</si>
  <si>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</si>
  <si>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</si>
  <si>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</si>
  <si>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</si>
  <si>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</si>
  <si>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</si>
  <si>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</si>
  <si>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</si>
  <si>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</si>
  <si>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</si>
  <si>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</si>
  <si>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</si>
  <si>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</si>
  <si>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</si>
  <si>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</si>
  <si>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</si>
  <si>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</si>
  <si>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</si>
  <si>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</si>
  <si>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</si>
  <si>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</si>
  <si>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</si>
  <si>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島根県　知夫村</t>
  </si>
  <si>
    <t>法非適用</t>
  </si>
  <si>
    <t>下水道事業</t>
  </si>
  <si>
    <t>漁業集落排水</t>
  </si>
  <si>
    <t>H3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</si>
  <si>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</si>
  <si>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</si>
  <si>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</si>
  <si>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</si>
  <si>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</si>
  <si>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</si>
  <si>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</si>
  <si>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知夫村下水道については、比較的新しい状況であるが、各施設の消耗品などの故障が多く見られる。今後は施設の長寿命化計画を策定し、早急に修理及び改修を計画するものとする。また下水道本管の定期的な清掃も実施し、ランニングコストの抑制を図る。</t>
    <phoneticPr fontId="4"/>
  </si>
  <si>
    <t>　単年度収支については、昨年より約0.7％程下降している。人口減少及び償還金の増に伴い経営状況の悪化が見られる。料金水準については、昨年並みと安定しているが、類似団体に比べ、低い水準で推移している。今後料金体制を検討し、水洗化の向上も併せて図るものとする。</t>
    <rPh sb="79" eb="81">
      <t>ルイジ</t>
    </rPh>
    <rPh sb="81" eb="83">
      <t>ダンタイ</t>
    </rPh>
    <rPh sb="84" eb="85">
      <t>クラ</t>
    </rPh>
    <rPh sb="87" eb="88">
      <t>ヒク</t>
    </rPh>
    <rPh sb="89" eb="91">
      <t>スイジュン</t>
    </rPh>
    <rPh sb="92" eb="94">
      <t>スイイ</t>
    </rPh>
    <phoneticPr fontId="4"/>
  </si>
  <si>
    <t>　知夫村の下水道施設については、県内でも新しい方であるが、離島と言った条件の中、修理改修には多額の費用がかかる状況である。このような事から、早め早めの点検を実施し、長寿命化に努めることとする。尚人口減少及び償還金の増額により、経営状況も悪化しており、維持管理費の抑制及び、料金改定等を検討していくことが最重要課題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</si>
</sst>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953600"/>
        <c:axId val="140436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</c:v>
                </c:pt>
                <c:pt idx="1">
                  <c:v>0.36</c:v>
                </c:pt>
                <c:pt idx="2">
                  <c:v>0.25</c:v>
                </c:pt>
                <c:pt idx="3">
                  <c:v>0.31</c:v>
                </c:pt>
                <c:pt idx="4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53600"/>
        <c:axId val="140436608"/>
      </c:lineChart>
      <c:dateAx>
        <c:axId val="134953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436608"/>
        <c:crosses val="autoZero"/>
        <c:auto val="1"/>
        <c:lblOffset val="100"/>
        <c:baseTimeUnit val="years"/>
      </c:dateAx>
      <c:valAx>
        <c:axId val="140436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953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36.24</c:v>
                </c:pt>
                <c:pt idx="1">
                  <c:v>34.92</c:v>
                </c:pt>
                <c:pt idx="2">
                  <c:v>36.31</c:v>
                </c:pt>
                <c:pt idx="3">
                  <c:v>38.729999999999997</c:v>
                </c:pt>
                <c:pt idx="4">
                  <c:v>38.090000000000003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519488"/>
        <c:axId val="141521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19488"/>
        <c:axId val="141521664"/>
      </c:lineChart>
      <c:dateAx>
        <c:axId val="141519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521664"/>
        <c:crosses val="autoZero"/>
        <c:auto val="1"/>
        <c:lblOffset val="100"/>
        <c:baseTimeUnit val="years"/>
      </c:dateAx>
      <c:valAx>
        <c:axId val="141521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519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555968"/>
        <c:axId val="141627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55968"/>
        <c:axId val="141627776"/>
      </c:lineChart>
      <c:dateAx>
        <c:axId val="141555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627776"/>
        <c:crosses val="autoZero"/>
        <c:auto val="1"/>
        <c:lblOffset val="100"/>
        <c:baseTimeUnit val="years"/>
      </c:dateAx>
      <c:valAx>
        <c:axId val="141627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555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70272"/>
        <c:axId val="141676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70272"/>
        <c:axId val="141676544"/>
      </c:lineChart>
      <c:dateAx>
        <c:axId val="141670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676544"/>
        <c:crosses val="autoZero"/>
        <c:auto val="1"/>
        <c:lblOffset val="100"/>
        <c:baseTimeUnit val="years"/>
      </c:dateAx>
      <c:valAx>
        <c:axId val="141676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670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954432"/>
        <c:axId val="141977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54432"/>
        <c:axId val="141977088"/>
      </c:lineChart>
      <c:dateAx>
        <c:axId val="14195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977088"/>
        <c:crosses val="autoZero"/>
        <c:auto val="1"/>
        <c:lblOffset val="100"/>
        <c:baseTimeUnit val="years"/>
      </c:dateAx>
      <c:valAx>
        <c:axId val="141977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95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991296"/>
        <c:axId val="142013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91296"/>
        <c:axId val="142013952"/>
      </c:lineChart>
      <c:dateAx>
        <c:axId val="141991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013952"/>
        <c:crosses val="autoZero"/>
        <c:auto val="1"/>
        <c:lblOffset val="100"/>
        <c:baseTimeUnit val="years"/>
      </c:dateAx>
      <c:valAx>
        <c:axId val="142013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991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063104"/>
        <c:axId val="142065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1723.1</c:v>
                </c:pt>
                <c:pt idx="1">
                  <c:v>1665.33</c:v>
                </c:pt>
                <c:pt idx="2">
                  <c:v>1716.47</c:v>
                </c:pt>
                <c:pt idx="3">
                  <c:v>1741.94</c:v>
                </c:pt>
                <c:pt idx="4">
                  <c:v>1451.54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63104"/>
        <c:axId val="142065024"/>
      </c:lineChart>
      <c:dateAx>
        <c:axId val="142063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065024"/>
        <c:crosses val="autoZero"/>
        <c:auto val="1"/>
        <c:lblOffset val="100"/>
        <c:baseTimeUnit val="years"/>
      </c:dateAx>
      <c:valAx>
        <c:axId val="142065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2063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22.5</c:v>
                </c:pt>
                <c:pt idx="1">
                  <c:v>21.14</c:v>
                </c:pt>
                <c:pt idx="2">
                  <c:v>20.94</c:v>
                </c:pt>
                <c:pt idx="3">
                  <c:v>22.8</c:v>
                </c:pt>
                <c:pt idx="4">
                  <c:v>23.55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095104"/>
        <c:axId val="142097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35.909999999999997</c:v>
                </c:pt>
                <c:pt idx="1">
                  <c:v>37.92</c:v>
                </c:pt>
                <c:pt idx="2">
                  <c:v>35.049999999999997</c:v>
                </c:pt>
                <c:pt idx="3">
                  <c:v>33.86</c:v>
                </c:pt>
                <c:pt idx="4">
                  <c:v>33.58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95104"/>
        <c:axId val="142097024"/>
      </c:lineChart>
      <c:dateAx>
        <c:axId val="14209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097024"/>
        <c:crosses val="autoZero"/>
        <c:auto val="1"/>
        <c:lblOffset val="100"/>
        <c:baseTimeUnit val="years"/>
      </c:dateAx>
      <c:valAx>
        <c:axId val="1420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209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964.27</c:v>
                </c:pt>
                <c:pt idx="1">
                  <c:v>1053.1300000000001</c:v>
                </c:pt>
                <c:pt idx="2">
                  <c:v>1052.02</c:v>
                </c:pt>
                <c:pt idx="3">
                  <c:v>995.38</c:v>
                </c:pt>
                <c:pt idx="4">
                  <c:v>968.2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127104"/>
        <c:axId val="142129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459.38</c:v>
                </c:pt>
                <c:pt idx="1">
                  <c:v>438.71</c:v>
                </c:pt>
                <c:pt idx="2">
                  <c:v>463.38</c:v>
                </c:pt>
                <c:pt idx="3">
                  <c:v>510.15</c:v>
                </c:pt>
                <c:pt idx="4">
                  <c:v>514.39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127104"/>
        <c:axId val="142129024"/>
      </c:lineChart>
      <c:dateAx>
        <c:axId val="142127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129024"/>
        <c:crosses val="autoZero"/>
        <c:auto val="1"/>
        <c:lblOffset val="100"/>
        <c:baseTimeUnit val="years"/>
      </c:dateAx>
      <c:valAx>
        <c:axId val="142129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2127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220672"/>
        <c:axId val="142231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32.04</c:v>
                </c:pt>
                <c:pt idx="1">
                  <c:v>33.81</c:v>
                </c:pt>
                <c:pt idx="2">
                  <c:v>31.37</c:v>
                </c:pt>
                <c:pt idx="3">
                  <c:v>29.86</c:v>
                </c:pt>
                <c:pt idx="4">
                  <c:v>29.28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20672"/>
        <c:axId val="142231040"/>
      </c:lineChart>
      <c:dateAx>
        <c:axId val="142220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231040"/>
        <c:crosses val="autoZero"/>
        <c:auto val="1"/>
        <c:lblOffset val="100"/>
        <c:baseTimeUnit val="years"/>
      </c:dateAx>
      <c:valAx>
        <c:axId val="142231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2220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98.32</c:v>
                </c:pt>
                <c:pt idx="1">
                  <c:v>98.46</c:v>
                </c:pt>
                <c:pt idx="2">
                  <c:v>98.45</c:v>
                </c:pt>
                <c:pt idx="3">
                  <c:v>9.2899999999999991</c:v>
                </c:pt>
                <c:pt idx="4">
                  <c:v>96.26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277632"/>
        <c:axId val="142279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68.86</c:v>
                </c:pt>
                <c:pt idx="1">
                  <c:v>68.7</c:v>
                </c:pt>
                <c:pt idx="2">
                  <c:v>67.38</c:v>
                </c:pt>
                <c:pt idx="3">
                  <c:v>65.95</c:v>
                </c:pt>
                <c:pt idx="4">
                  <c:v>66.819999999999993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77632"/>
        <c:axId val="142279808"/>
      </c:lineChart>
      <c:dateAx>
        <c:axId val="142277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279808"/>
        <c:crosses val="autoZero"/>
        <c:auto val="1"/>
        <c:lblOffset val="100"/>
        <c:baseTimeUnit val="years"/>
      </c:dateAx>
      <c:valAx>
        <c:axId val="142279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2277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【1,052.66】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【424.58】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島根県　知夫村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漁業集落排水</v>
      </c>
      <c r="Q8" s="70"/>
      <c r="R8" s="70"/>
      <c r="S8" s="70"/>
      <c r="T8" s="70"/>
      <c r="U8" s="70"/>
      <c r="V8" s="70"/>
      <c r="W8" s="70" t="str">
        <f>データ!L6</f>
        <v>H3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592</v>
      </c>
      <c r="AM8" s="64"/>
      <c r="AN8" s="64"/>
      <c r="AO8" s="64"/>
      <c r="AP8" s="64"/>
      <c r="AQ8" s="64"/>
      <c r="AR8" s="64"/>
      <c r="AS8" s="64"/>
      <c r="AT8" s="63">
        <f>データ!S6</f>
        <v>13.7</v>
      </c>
      <c r="AU8" s="63"/>
      <c r="AV8" s="63"/>
      <c r="AW8" s="63"/>
      <c r="AX8" s="63"/>
      <c r="AY8" s="63"/>
      <c r="AZ8" s="63"/>
      <c r="BA8" s="63"/>
      <c r="BB8" s="63">
        <f>データ!T6</f>
        <v>43.21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98.83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4000</v>
      </c>
      <c r="AE10" s="64"/>
      <c r="AF10" s="64"/>
      <c r="AG10" s="64"/>
      <c r="AH10" s="64"/>
      <c r="AI10" s="64"/>
      <c r="AJ10" s="64"/>
      <c r="AK10" s="2"/>
      <c r="AL10" s="64">
        <f>データ!U6</f>
        <v>589</v>
      </c>
      <c r="AM10" s="64"/>
      <c r="AN10" s="64"/>
      <c r="AO10" s="64"/>
      <c r="AP10" s="64"/>
      <c r="AQ10" s="64"/>
      <c r="AR10" s="64"/>
      <c r="AS10" s="64"/>
      <c r="AT10" s="63">
        <f>データ!V6</f>
        <v>0.17</v>
      </c>
      <c r="AU10" s="63"/>
      <c r="AV10" s="63"/>
      <c r="AW10" s="63"/>
      <c r="AX10" s="63"/>
      <c r="AY10" s="63"/>
      <c r="AZ10" s="63"/>
      <c r="BA10" s="63"/>
      <c r="BB10" s="63">
        <f>データ!W6</f>
        <v>3464.71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109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325279</v>
      </c>
      <c r="D6" s="31">
        <f t="shared" si="3"/>
        <v>47</v>
      </c>
      <c r="E6" s="31">
        <f t="shared" si="3"/>
        <v>17</v>
      </c>
      <c r="F6" s="31">
        <f t="shared" si="3"/>
        <v>6</v>
      </c>
      <c r="G6" s="31">
        <f t="shared" si="3"/>
        <v>0</v>
      </c>
      <c r="H6" s="31" t="str">
        <f t="shared" si="3"/>
        <v>島根県　知夫村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漁業集落排水</v>
      </c>
      <c r="L6" s="31" t="str">
        <f t="shared" si="3"/>
        <v>H3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98.83</v>
      </c>
      <c r="P6" s="32">
        <f t="shared" si="3"/>
        <v>100</v>
      </c>
      <c r="Q6" s="32">
        <f t="shared" si="3"/>
        <v>4000</v>
      </c>
      <c r="R6" s="32">
        <f t="shared" si="3"/>
        <v>592</v>
      </c>
      <c r="S6" s="32">
        <f t="shared" si="3"/>
        <v>13.7</v>
      </c>
      <c r="T6" s="32">
        <f t="shared" si="3"/>
        <v>43.21</v>
      </c>
      <c r="U6" s="32">
        <f t="shared" si="3"/>
        <v>589</v>
      </c>
      <c r="V6" s="32">
        <f t="shared" si="3"/>
        <v>0.17</v>
      </c>
      <c r="W6" s="32">
        <f t="shared" si="3"/>
        <v>3464.71</v>
      </c>
      <c r="X6" s="33">
        <f>IF(X7="",NA(),X7)</f>
        <v>36.24</v>
      </c>
      <c r="Y6" s="33">
        <f t="shared" ref="Y6:AG6" si="4">IF(Y7="",NA(),Y7)</f>
        <v>34.92</v>
      </c>
      <c r="Z6" s="33">
        <f t="shared" si="4"/>
        <v>36.31</v>
      </c>
      <c r="AA6" s="33">
        <f t="shared" si="4"/>
        <v>38.729999999999997</v>
      </c>
      <c r="AB6" s="33">
        <f t="shared" si="4"/>
        <v>38.090000000000003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1723.1</v>
      </c>
      <c r="BK6" s="33">
        <f t="shared" si="7"/>
        <v>1665.33</v>
      </c>
      <c r="BL6" s="33">
        <f t="shared" si="7"/>
        <v>1716.47</v>
      </c>
      <c r="BM6" s="33">
        <f t="shared" si="7"/>
        <v>1741.94</v>
      </c>
      <c r="BN6" s="33">
        <f t="shared" si="7"/>
        <v>1451.54</v>
      </c>
      <c r="BO6" s="32" t="str">
        <f>IF(BO7="","",IF(BO7="-","【-】","【"&amp;SUBSTITUTE(TEXT(BO7,"#,##0.00"),"-","△")&amp;"】"))</f>
        <v>【1,052.66】</v>
      </c>
      <c r="BP6" s="33">
        <f>IF(BP7="",NA(),BP7)</f>
        <v>22.5</v>
      </c>
      <c r="BQ6" s="33">
        <f t="shared" ref="BQ6:BY6" si="8">IF(BQ7="",NA(),BQ7)</f>
        <v>21.14</v>
      </c>
      <c r="BR6" s="33">
        <f t="shared" si="8"/>
        <v>20.94</v>
      </c>
      <c r="BS6" s="33">
        <f t="shared" si="8"/>
        <v>22.8</v>
      </c>
      <c r="BT6" s="33">
        <f t="shared" si="8"/>
        <v>23.55</v>
      </c>
      <c r="BU6" s="33">
        <f t="shared" si="8"/>
        <v>35.909999999999997</v>
      </c>
      <c r="BV6" s="33">
        <f t="shared" si="8"/>
        <v>37.92</v>
      </c>
      <c r="BW6" s="33">
        <f t="shared" si="8"/>
        <v>35.049999999999997</v>
      </c>
      <c r="BX6" s="33">
        <f t="shared" si="8"/>
        <v>33.86</v>
      </c>
      <c r="BY6" s="33">
        <f t="shared" si="8"/>
        <v>33.58</v>
      </c>
      <c r="BZ6" s="32" t="str">
        <f>IF(BZ7="","",IF(BZ7="-","【-】","【"&amp;SUBSTITUTE(TEXT(BZ7,"#,##0.00"),"-","△")&amp;"】"))</f>
        <v>【40.22】</v>
      </c>
      <c r="CA6" s="33">
        <f>IF(CA7="",NA(),CA7)</f>
        <v>964.27</v>
      </c>
      <c r="CB6" s="33">
        <f t="shared" ref="CB6:CJ6" si="9">IF(CB7="",NA(),CB7)</f>
        <v>1053.1300000000001</v>
      </c>
      <c r="CC6" s="33">
        <f t="shared" si="9"/>
        <v>1052.02</v>
      </c>
      <c r="CD6" s="33">
        <f t="shared" si="9"/>
        <v>995.38</v>
      </c>
      <c r="CE6" s="33">
        <f t="shared" si="9"/>
        <v>968.2</v>
      </c>
      <c r="CF6" s="33">
        <f t="shared" si="9"/>
        <v>459.38</v>
      </c>
      <c r="CG6" s="33">
        <f t="shared" si="9"/>
        <v>438.71</v>
      </c>
      <c r="CH6" s="33">
        <f t="shared" si="9"/>
        <v>463.38</v>
      </c>
      <c r="CI6" s="33">
        <f t="shared" si="9"/>
        <v>510.15</v>
      </c>
      <c r="CJ6" s="33">
        <f t="shared" si="9"/>
        <v>514.39</v>
      </c>
      <c r="CK6" s="32" t="str">
        <f>IF(CK7="","",IF(CK7="-","【-】","【"&amp;SUBSTITUTE(TEXT(CK7,"#,##0.00"),"-","△")&amp;"】"))</f>
        <v>【424.58】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32.04</v>
      </c>
      <c r="CR6" s="33">
        <f t="shared" si="10"/>
        <v>33.81</v>
      </c>
      <c r="CS6" s="33">
        <f t="shared" si="10"/>
        <v>31.37</v>
      </c>
      <c r="CT6" s="33">
        <f t="shared" si="10"/>
        <v>29.86</v>
      </c>
      <c r="CU6" s="33">
        <f t="shared" si="10"/>
        <v>29.28</v>
      </c>
      <c r="CV6" s="32" t="str">
        <f>IF(CV7="","",IF(CV7="-","【-】","【"&amp;SUBSTITUTE(TEXT(CV7,"#,##0.00"),"-","△")&amp;"】"))</f>
        <v>【33.90】</v>
      </c>
      <c r="CW6" s="33">
        <f>IF(CW7="",NA(),CW7)</f>
        <v>98.32</v>
      </c>
      <c r="CX6" s="33">
        <f t="shared" ref="CX6:DF6" si="11">IF(CX7="",NA(),CX7)</f>
        <v>98.46</v>
      </c>
      <c r="CY6" s="33">
        <f t="shared" si="11"/>
        <v>98.45</v>
      </c>
      <c r="CZ6" s="33">
        <f t="shared" si="11"/>
        <v>9.2899999999999991</v>
      </c>
      <c r="DA6" s="33">
        <f t="shared" si="11"/>
        <v>96.26</v>
      </c>
      <c r="DB6" s="33">
        <f t="shared" si="11"/>
        <v>68.86</v>
      </c>
      <c r="DC6" s="33">
        <f t="shared" si="11"/>
        <v>68.7</v>
      </c>
      <c r="DD6" s="33">
        <f t="shared" si="11"/>
        <v>67.38</v>
      </c>
      <c r="DE6" s="33">
        <f t="shared" si="11"/>
        <v>65.95</v>
      </c>
      <c r="DF6" s="33">
        <f t="shared" si="11"/>
        <v>66.819999999999993</v>
      </c>
      <c r="DG6" s="32" t="str">
        <f>IF(DG7="","",IF(DG7="-","【-】","【"&amp;SUBSTITUTE(TEXT(DG7,"#,##0.00"),"-","△")&amp;"】"))</f>
        <v>【77.87】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0.4</v>
      </c>
      <c r="EJ6" s="33">
        <f t="shared" si="14"/>
        <v>0.36</v>
      </c>
      <c r="EK6" s="33">
        <f t="shared" si="14"/>
        <v>0.25</v>
      </c>
      <c r="EL6" s="33">
        <f t="shared" si="14"/>
        <v>0.31</v>
      </c>
      <c r="EM6" s="33">
        <f t="shared" si="14"/>
        <v>0.1</v>
      </c>
      <c r="EN6" s="32" t="str">
        <f>IF(EN7="","",IF(EN7="-","【-】","【"&amp;SUBSTITUTE(TEXT(EN7,"#,##0.00"),"-","△")&amp;"】"))</f>
        <v>【0.13】</v>
      </c>
    </row>
    <row r="7" spans="1:144" s="34" customFormat="1">
      <c r="A7" s="26"/>
      <c r="B7" s="35">
        <v>2015</v>
      </c>
      <c r="C7" s="35">
        <v>325279</v>
      </c>
      <c r="D7" s="35">
        <v>47</v>
      </c>
      <c r="E7" s="35">
        <v>17</v>
      </c>
      <c r="F7" s="35">
        <v>6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98.83</v>
      </c>
      <c r="P7" s="36">
        <v>100</v>
      </c>
      <c r="Q7" s="36">
        <v>4000</v>
      </c>
      <c r="R7" s="36">
        <v>592</v>
      </c>
      <c r="S7" s="36">
        <v>13.7</v>
      </c>
      <c r="T7" s="36">
        <v>43.21</v>
      </c>
      <c r="U7" s="36">
        <v>589</v>
      </c>
      <c r="V7" s="36">
        <v>0.17</v>
      </c>
      <c r="W7" s="36">
        <v>3464.71</v>
      </c>
      <c r="X7" s="36">
        <v>36.24</v>
      </c>
      <c r="Y7" s="36">
        <v>34.92</v>
      </c>
      <c r="Z7" s="36">
        <v>36.31</v>
      </c>
      <c r="AA7" s="36">
        <v>38.729999999999997</v>
      </c>
      <c r="AB7" s="36">
        <v>38.090000000000003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1723.1</v>
      </c>
      <c r="BK7" s="36">
        <v>1665.33</v>
      </c>
      <c r="BL7" s="36">
        <v>1716.47</v>
      </c>
      <c r="BM7" s="36">
        <v>1741.94</v>
      </c>
      <c r="BN7" s="36">
        <v>1451.54</v>
      </c>
      <c r="BO7" s="36">
        <v>1052.6600000000001</v>
      </c>
      <c r="BP7" s="36">
        <v>22.5</v>
      </c>
      <c r="BQ7" s="36">
        <v>21.14</v>
      </c>
      <c r="BR7" s="36">
        <v>20.94</v>
      </c>
      <c r="BS7" s="36">
        <v>22.8</v>
      </c>
      <c r="BT7" s="36">
        <v>23.55</v>
      </c>
      <c r="BU7" s="36">
        <v>35.909999999999997</v>
      </c>
      <c r="BV7" s="36">
        <v>37.92</v>
      </c>
      <c r="BW7" s="36">
        <v>35.049999999999997</v>
      </c>
      <c r="BX7" s="36">
        <v>33.86</v>
      </c>
      <c r="BY7" s="36">
        <v>33.58</v>
      </c>
      <c r="BZ7" s="36">
        <v>40.22</v>
      </c>
      <c r="CA7" s="36">
        <v>964.27</v>
      </c>
      <c r="CB7" s="36">
        <v>1053.1300000000001</v>
      </c>
      <c r="CC7" s="36">
        <v>1052.02</v>
      </c>
      <c r="CD7" s="36">
        <v>995.38</v>
      </c>
      <c r="CE7" s="36">
        <v>968.2</v>
      </c>
      <c r="CF7" s="36">
        <v>459.38</v>
      </c>
      <c r="CG7" s="36">
        <v>438.71</v>
      </c>
      <c r="CH7" s="36">
        <v>463.38</v>
      </c>
      <c r="CI7" s="36">
        <v>510.15</v>
      </c>
      <c r="CJ7" s="36">
        <v>514.39</v>
      </c>
      <c r="CK7" s="36">
        <v>424.58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32.04</v>
      </c>
      <c r="CR7" s="36">
        <v>33.81</v>
      </c>
      <c r="CS7" s="36">
        <v>31.37</v>
      </c>
      <c r="CT7" s="36">
        <v>29.86</v>
      </c>
      <c r="CU7" s="36">
        <v>29.28</v>
      </c>
      <c r="CV7" s="36">
        <v>33.9</v>
      </c>
      <c r="CW7" s="36">
        <v>98.32</v>
      </c>
      <c r="CX7" s="36">
        <v>98.46</v>
      </c>
      <c r="CY7" s="36">
        <v>98.45</v>
      </c>
      <c r="CZ7" s="36">
        <v>9.2899999999999991</v>
      </c>
      <c r="DA7" s="36">
        <v>96.26</v>
      </c>
      <c r="DB7" s="36">
        <v>68.86</v>
      </c>
      <c r="DC7" s="36">
        <v>68.7</v>
      </c>
      <c r="DD7" s="36">
        <v>67.38</v>
      </c>
      <c r="DE7" s="36">
        <v>65.95</v>
      </c>
      <c r="DF7" s="36">
        <v>66.819999999999993</v>
      </c>
      <c r="DG7" s="36">
        <v>77.87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0.4</v>
      </c>
      <c r="EJ7" s="36">
        <v>0.36</v>
      </c>
      <c r="EK7" s="36">
        <v>0.25</v>
      </c>
      <c r="EL7" s="36">
        <v>0.31</v>
      </c>
      <c r="EM7" s="36">
        <v>0.1</v>
      </c>
      <c r="EN7" s="36">
        <v>0.13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2017-02-23T23:03:27Z</cp:lastPrinted>
  <dcterms:created xsi:type="dcterms:W3CDTF">2017-02-08T03:18:26Z</dcterms:created>
  <dcterms:modified xsi:type="dcterms:W3CDTF">2017-02-23T23:09:10Z</dcterms:modified>
  <cp:category/>
</cp:coreProperties>
</file>