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ns-sv\環境整備課1\500_上下水道（管理係）\110_経営戦略分析表\170124 公営企業に係る「経営比較分析表」の分析等について（照会）\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AT8" i="4" s="1"/>
  <c r="R6" i="5"/>
  <c r="Q6" i="5"/>
  <c r="AD10" i="4" s="1"/>
  <c r="P6" i="5"/>
  <c r="O6" i="5"/>
  <c r="P10" i="4" s="1"/>
  <c r="N6" i="5"/>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I10" i="4"/>
  <c r="BB8" i="4"/>
  <c r="AL8" i="4"/>
  <c r="W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<sst xmlns="http://schemas.openxmlformats.org/spreadsheetml/2006/main" count="232" uniqueCount="111">
  <si>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</si>
  <si>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</si>
  <si>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</si>
  <si>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</si>
  <si>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</si>
  <si>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</si>
  <si>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</si>
  <si>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</si>
  <si>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</si>
  <si>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</si>
  <si>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</si>
  <si>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</si>
  <si>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</si>
  <si>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</si>
  <si>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</si>
  <si>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</si>
  <si>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</si>
  <si>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</si>
  <si>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</si>
  <si>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</si>
  <si>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</si>
  <si>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</si>
  <si>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</si>
  <si>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</si>
  <si>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</si>
  <si>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</si>
  <si>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</si>
  <si>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</si>
  <si>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</si>
  <si>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</si>
  <si>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</si>
  <si>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</si>
  <si>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</si>
  <si>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</si>
  <si>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</si>
  <si>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</si>
  <si>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</si>
  <si>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</si>
  <si>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</si>
  <si>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</si>
  <si>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</si>
  <si>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</si>
  <si>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</si>
  <si>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</si>
  <si>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</si>
  <si>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</si>
  <si>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</si>
  <si>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</si>
  <si>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</si>
  <si>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</si>
  <si>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</si>
  <si>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</si>
  <si>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</si>
  <si>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</si>
  <si>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</si>
  <si>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</si>
  <si>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</si>
  <si>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</si>
  <si>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</si>
  <si>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</si>
  <si>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</si>
  <si>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</si>
  <si>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</si>
  <si>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</si>
  <si>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</si>
  <si>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</si>
  <si>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</si>
  <si>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</si>
  <si>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</si>
  <si>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</si>
  <si>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</si>
  <si>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</si>
  <si>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</si>
  <si>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</si>
  <si>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</si>
  <si>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</si>
  <si>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</si>
  <si>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</si>
  <si>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</si>
  <si>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</si>
  <si>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</si>
  <si>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</si>
  <si>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</si>
  <si>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</si>
  <si>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</si>
  <si>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</si>
  <si>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</si>
  <si>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</si>
  <si>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</si>
  <si>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</si>
  <si>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</si>
  <si>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</si>
  <si>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</si>
  <si>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</si>
  <si>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</si>
  <si>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</si>
  <si>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西ノ島町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</si>
  <si>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</si>
  <si>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</si>
  <si>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</si>
  <si>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</si>
  <si>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</si>
  <si>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</si>
  <si>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</si>
  <si>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</si>
  <si>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</si>
  <si>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</si>
  <si>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</si>
  <si>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5集落は個別浄化槽設置で対応している。平成15年度から供用開始し、今現在は個別排水処理事業で対応しているため新規事業はない状況にある。</t>
    <phoneticPr fontId="4"/>
  </si>
  <si>
    <t>　小修繕等で対応している。</t>
    <phoneticPr fontId="4"/>
  </si>
  <si>
    <t>　比較的高齢な世帯が多い集落のため料金収入も伸びず維持管理費のウエイトが大きいため経費回収率、汚水処理原価が類似団体平均値を下回る数値となっている。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</si>
</sst>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3421760"/>
        <c:axId val="2634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63421760"/>
        <c:axId val="263422144"/>
      </c:lineChart>
      <c:dateAx>
        <c:axId val="263421760"/>
        <c:scaling>
          <c:orientation val="minMax"/>
        </c:scaling>
        <c:delete val="1"/>
        <c:axPos val="b"/>
        <c:numFmt formatCode="ge" sourceLinked="1"/>
        <c:majorTickMark val="none"/>
        <c:minorTickMark val="none"/>
        <c:tickLblPos val="none"/>
        <c:crossAx val="263422144"/>
        <c:crosses val="autoZero"/>
        <c:auto val="1"/>
        <c:lblOffset val="100"/>
        <c:baseTimeUnit val="years"/>
      </c:dateAx>
      <c:valAx>
        <c:axId val="2634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4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64560048"/>
        <c:axId val="26447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264560048"/>
        <c:axId val="264478608"/>
      </c:lineChart>
      <c:dateAx>
        <c:axId val="264560048"/>
        <c:scaling>
          <c:orientation val="minMax"/>
        </c:scaling>
        <c:delete val="1"/>
        <c:axPos val="b"/>
        <c:numFmt formatCode="ge" sourceLinked="1"/>
        <c:majorTickMark val="none"/>
        <c:minorTickMark val="none"/>
        <c:tickLblPos val="none"/>
        <c:crossAx val="264478608"/>
        <c:crosses val="autoZero"/>
        <c:auto val="1"/>
        <c:lblOffset val="100"/>
        <c:baseTimeUnit val="years"/>
      </c:dateAx>
      <c:valAx>
        <c:axId val="26447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56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18.75</c:v>
                </c:pt>
                <c:pt idx="1">
                  <c:v>17.88</c:v>
                </c:pt>
                <c:pt idx="2">
                  <c:v>17.11</c:v>
                </c:pt>
                <c:pt idx="3">
                  <c:v>17.16</c:v>
                </c:pt>
                <c:pt idx="4">
                  <c:v>17.96</c:v>
                </c:pt>
              </c:numCache>
            </c:numRef>
          </c:val>
        </c:ser>
        <c:dLbls>
          <c:showLegendKey val="0"/>
          <c:showVal val="0"/>
          <c:showCatName val="0"/>
          <c:showSerName val="0"/>
          <c:showPercent val="0"/>
          <c:showBubbleSize val="0"/>
        </c:dLbls>
        <c:gapWidth val="150"/>
        <c:axId val="264479784"/>
        <c:axId val="26448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264479784"/>
        <c:axId val="264480176"/>
      </c:lineChart>
      <c:dateAx>
        <c:axId val="264479784"/>
        <c:scaling>
          <c:orientation val="minMax"/>
        </c:scaling>
        <c:delete val="1"/>
        <c:axPos val="b"/>
        <c:numFmt formatCode="ge" sourceLinked="1"/>
        <c:majorTickMark val="none"/>
        <c:minorTickMark val="none"/>
        <c:tickLblPos val="none"/>
        <c:crossAx val="264480176"/>
        <c:crosses val="autoZero"/>
        <c:auto val="1"/>
        <c:lblOffset val="100"/>
        <c:baseTimeUnit val="years"/>
      </c:dateAx>
      <c:valAx>
        <c:axId val="26448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47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103.81</c:v>
                </c:pt>
                <c:pt idx="1">
                  <c:v>92.11</c:v>
                </c:pt>
                <c:pt idx="2">
                  <c:v>100.04</c:v>
                </c:pt>
                <c:pt idx="3">
                  <c:v>99.92</c:v>
                </c:pt>
                <c:pt idx="4">
                  <c:v>100</c:v>
                </c:pt>
              </c:numCache>
            </c:numRef>
          </c:val>
        </c:ser>
        <c:dLbls>
          <c:showLegendKey val="0"/>
          <c:showVal val="0"/>
          <c:showCatName val="0"/>
          <c:showSerName val="0"/>
          <c:showPercent val="0"/>
          <c:showBubbleSize val="0"/>
        </c:dLbls>
        <c:gapWidth val="150"/>
        <c:axId val="263441080"/>
        <c:axId val="26362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441080"/>
        <c:axId val="263624296"/>
      </c:lineChart>
      <c:dateAx>
        <c:axId val="263441080"/>
        <c:scaling>
          <c:orientation val="minMax"/>
        </c:scaling>
        <c:delete val="1"/>
        <c:axPos val="b"/>
        <c:numFmt formatCode="ge" sourceLinked="1"/>
        <c:majorTickMark val="none"/>
        <c:minorTickMark val="none"/>
        <c:tickLblPos val="none"/>
        <c:crossAx val="263624296"/>
        <c:crosses val="autoZero"/>
        <c:auto val="1"/>
        <c:lblOffset val="100"/>
        <c:baseTimeUnit val="years"/>
      </c:dateAx>
      <c:valAx>
        <c:axId val="26362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44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4556112"/>
        <c:axId val="26400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4556112"/>
        <c:axId val="264006056"/>
      </c:lineChart>
      <c:dateAx>
        <c:axId val="264556112"/>
        <c:scaling>
          <c:orientation val="minMax"/>
        </c:scaling>
        <c:delete val="1"/>
        <c:axPos val="b"/>
        <c:numFmt formatCode="ge" sourceLinked="1"/>
        <c:majorTickMark val="none"/>
        <c:minorTickMark val="none"/>
        <c:tickLblPos val="none"/>
        <c:crossAx val="264006056"/>
        <c:crosses val="autoZero"/>
        <c:auto val="1"/>
        <c:lblOffset val="100"/>
        <c:baseTimeUnit val="years"/>
      </c:dateAx>
      <c:valAx>
        <c:axId val="26400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55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4013240"/>
        <c:axId val="2642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4013240"/>
        <c:axId val="264238176"/>
      </c:lineChart>
      <c:dateAx>
        <c:axId val="264013240"/>
        <c:scaling>
          <c:orientation val="minMax"/>
        </c:scaling>
        <c:delete val="1"/>
        <c:axPos val="b"/>
        <c:numFmt formatCode="ge" sourceLinked="1"/>
        <c:majorTickMark val="none"/>
        <c:minorTickMark val="none"/>
        <c:tickLblPos val="none"/>
        <c:crossAx val="264238176"/>
        <c:crosses val="autoZero"/>
        <c:auto val="1"/>
        <c:lblOffset val="100"/>
        <c:baseTimeUnit val="years"/>
      </c:dateAx>
      <c:valAx>
        <c:axId val="2642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01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2142536"/>
        <c:axId val="2621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142536"/>
        <c:axId val="262142144"/>
      </c:lineChart>
      <c:dateAx>
        <c:axId val="262142536"/>
        <c:scaling>
          <c:orientation val="minMax"/>
        </c:scaling>
        <c:delete val="1"/>
        <c:axPos val="b"/>
        <c:numFmt formatCode="ge" sourceLinked="1"/>
        <c:majorTickMark val="none"/>
        <c:minorTickMark val="none"/>
        <c:tickLblPos val="none"/>
        <c:crossAx val="262142144"/>
        <c:crosses val="autoZero"/>
        <c:auto val="1"/>
        <c:lblOffset val="100"/>
        <c:baseTimeUnit val="years"/>
      </c:dateAx>
      <c:valAx>
        <c:axId val="2621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14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2851144"/>
        <c:axId val="26285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851144"/>
        <c:axId val="262851536"/>
      </c:lineChart>
      <c:dateAx>
        <c:axId val="262851144"/>
        <c:scaling>
          <c:orientation val="minMax"/>
        </c:scaling>
        <c:delete val="1"/>
        <c:axPos val="b"/>
        <c:numFmt formatCode="ge" sourceLinked="1"/>
        <c:majorTickMark val="none"/>
        <c:minorTickMark val="none"/>
        <c:tickLblPos val="none"/>
        <c:crossAx val="262851536"/>
        <c:crosses val="autoZero"/>
        <c:auto val="1"/>
        <c:lblOffset val="100"/>
        <c:baseTimeUnit val="years"/>
      </c:dateAx>
      <c:valAx>
        <c:axId val="26285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85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579.85</c:v>
                </c:pt>
                <c:pt idx="1">
                  <c:v>1053.19</c:v>
                </c:pt>
                <c:pt idx="2">
                  <c:v>761.05</c:v>
                </c:pt>
                <c:pt idx="3">
                  <c:v>788.07</c:v>
                </c:pt>
                <c:pt idx="4">
                  <c:v>539.76</c:v>
                </c:pt>
              </c:numCache>
            </c:numRef>
          </c:val>
        </c:ser>
        <c:dLbls>
          <c:showLegendKey val="0"/>
          <c:showVal val="0"/>
          <c:showCatName val="0"/>
          <c:showSerName val="0"/>
          <c:showPercent val="0"/>
          <c:showBubbleSize val="0"/>
        </c:dLbls>
        <c:gapWidth val="150"/>
        <c:axId val="262852712"/>
        <c:axId val="26285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262852712"/>
        <c:axId val="262853104"/>
      </c:lineChart>
      <c:dateAx>
        <c:axId val="262852712"/>
        <c:scaling>
          <c:orientation val="minMax"/>
        </c:scaling>
        <c:delete val="1"/>
        <c:axPos val="b"/>
        <c:numFmt formatCode="ge" sourceLinked="1"/>
        <c:majorTickMark val="none"/>
        <c:minorTickMark val="none"/>
        <c:tickLblPos val="none"/>
        <c:crossAx val="262853104"/>
        <c:crosses val="autoZero"/>
        <c:auto val="1"/>
        <c:lblOffset val="100"/>
        <c:baseTimeUnit val="years"/>
      </c:dateAx>
      <c:valAx>
        <c:axId val="26285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85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69.33</c:v>
                </c:pt>
                <c:pt idx="1">
                  <c:v>44.67</c:v>
                </c:pt>
                <c:pt idx="2">
                  <c:v>45.56</c:v>
                </c:pt>
                <c:pt idx="3">
                  <c:v>47.85</c:v>
                </c:pt>
                <c:pt idx="4">
                  <c:v>56.96</c:v>
                </c:pt>
              </c:numCache>
            </c:numRef>
          </c:val>
        </c:ser>
        <c:dLbls>
          <c:showLegendKey val="0"/>
          <c:showVal val="0"/>
          <c:showCatName val="0"/>
          <c:showSerName val="0"/>
          <c:showPercent val="0"/>
          <c:showBubbleSize val="0"/>
        </c:dLbls>
        <c:gapWidth val="150"/>
        <c:axId val="264556912"/>
        <c:axId val="26455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264556912"/>
        <c:axId val="264557304"/>
      </c:lineChart>
      <c:dateAx>
        <c:axId val="264556912"/>
        <c:scaling>
          <c:orientation val="minMax"/>
        </c:scaling>
        <c:delete val="1"/>
        <c:axPos val="b"/>
        <c:numFmt formatCode="ge" sourceLinked="1"/>
        <c:majorTickMark val="none"/>
        <c:minorTickMark val="none"/>
        <c:tickLblPos val="none"/>
        <c:crossAx val="264557304"/>
        <c:crosses val="autoZero"/>
        <c:auto val="1"/>
        <c:lblOffset val="100"/>
        <c:baseTimeUnit val="years"/>
      </c:dateAx>
      <c:valAx>
        <c:axId val="26455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55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233.64</c:v>
                </c:pt>
                <c:pt idx="1">
                  <c:v>300.93</c:v>
                </c:pt>
                <c:pt idx="2">
                  <c:v>343.18</c:v>
                </c:pt>
                <c:pt idx="3">
                  <c:v>335.16</c:v>
                </c:pt>
                <c:pt idx="4">
                  <c:v>250.11</c:v>
                </c:pt>
              </c:numCache>
            </c:numRef>
          </c:val>
        </c:ser>
        <c:dLbls>
          <c:showLegendKey val="0"/>
          <c:showVal val="0"/>
          <c:showCatName val="0"/>
          <c:showSerName val="0"/>
          <c:showPercent val="0"/>
          <c:showBubbleSize val="0"/>
        </c:dLbls>
        <c:gapWidth val="150"/>
        <c:axId val="264558480"/>
        <c:axId val="26455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264558480"/>
        <c:axId val="264558872"/>
      </c:lineChart>
      <c:dateAx>
        <c:axId val="264558480"/>
        <c:scaling>
          <c:orientation val="minMax"/>
        </c:scaling>
        <c:delete val="1"/>
        <c:axPos val="b"/>
        <c:numFmt formatCode="ge" sourceLinked="1"/>
        <c:majorTickMark val="none"/>
        <c:minorTickMark val="none"/>
        <c:tickLblPos val="none"/>
        <c:crossAx val="264558872"/>
        <c:crosses val="autoZero"/>
        <c:auto val="1"/>
        <c:lblOffset val="100"/>
        <c:baseTimeUnit val="years"/>
      </c:dateAx>
      <c:valAx>
        <c:axId val="26455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55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2" zoomScaleNormal="100" workbookViewId="0">
      <selection activeCell="BJ72" sqref="BJ7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西ノ島町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2974</v>
      </c>
      <c r="AM8" s="64"/>
      <c r="AN8" s="64"/>
      <c r="AO8" s="64"/>
      <c r="AP8" s="64"/>
      <c r="AQ8" s="64"/>
      <c r="AR8" s="64"/>
      <c r="AS8" s="64"/>
      <c r="AT8" s="63">
        <f>データ!S6</f>
        <v>55.96</v>
      </c>
      <c r="AU8" s="63"/>
      <c r="AV8" s="63"/>
      <c r="AW8" s="63"/>
      <c r="AX8" s="63"/>
      <c r="AY8" s="63"/>
      <c r="AZ8" s="63"/>
      <c r="BA8" s="63"/>
      <c r="BB8" s="63">
        <f>データ!T6</f>
        <v>53.15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11.04</v>
      </c>
      <c r="Q10" s="63"/>
      <c r="R10" s="63"/>
      <c r="S10" s="63"/>
      <c r="T10" s="63"/>
      <c r="U10" s="63"/>
      <c r="V10" s="63"/>
      <c r="W10" s="63">
        <f>データ!P6</f>
        <v>100</v>
      </c>
      <c r="X10" s="63"/>
      <c r="Y10" s="63"/>
      <c r="Z10" s="63"/>
      <c r="AA10" s="63"/>
      <c r="AB10" s="63"/>
      <c r="AC10" s="63"/>
      <c r="AD10" s="64">
        <f>データ!Q6</f>
        <v>3454</v>
      </c>
      <c r="AE10" s="64"/>
      <c r="AF10" s="64"/>
      <c r="AG10" s="64"/>
      <c r="AH10" s="64"/>
      <c r="AI10" s="64"/>
      <c r="AJ10" s="64"/>
      <c r="AK10" s="2"/>
      <c r="AL10" s="64">
        <f>データ!U6</f>
        <v>323</v>
      </c>
      <c r="AM10" s="64"/>
      <c r="AN10" s="64"/>
      <c r="AO10" s="64"/>
      <c r="AP10" s="64"/>
      <c r="AQ10" s="64"/>
      <c r="AR10" s="64"/>
      <c r="AS10" s="64"/>
      <c r="AT10" s="63">
        <f>データ!V6</f>
        <v>0.25</v>
      </c>
      <c r="AU10" s="63"/>
      <c r="AV10" s="63"/>
      <c r="AW10" s="63"/>
      <c r="AX10" s="63"/>
      <c r="AY10" s="63"/>
      <c r="AZ10" s="63"/>
      <c r="BA10" s="63"/>
      <c r="BB10" s="63">
        <f>データ!W6</f>
        <v>1292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325261</v>
      </c>
      <c r="D6" s="31">
        <f t="shared" si="3"/>
        <v>47</v>
      </c>
      <c r="E6" s="31">
        <f t="shared" si="3"/>
        <v>18</v>
      </c>
      <c r="F6" s="31">
        <f t="shared" si="3"/>
        <v>0</v>
      </c>
      <c r="G6" s="31">
        <f t="shared" si="3"/>
        <v>0</v>
      </c>
      <c r="H6" s="31" t="str">
        <f t="shared" si="3"/>
        <v>島根県　西ノ島町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11.04</v>
      </c>
      <c r="P6" s="32">
        <f t="shared" si="3"/>
        <v>100</v>
      </c>
      <c r="Q6" s="32">
        <f t="shared" si="3"/>
        <v>3454</v>
      </c>
      <c r="R6" s="32">
        <f t="shared" si="3"/>
        <v>2974</v>
      </c>
      <c r="S6" s="32">
        <f t="shared" si="3"/>
        <v>55.96</v>
      </c>
      <c r="T6" s="32">
        <f t="shared" si="3"/>
        <v>53.15</v>
      </c>
      <c r="U6" s="32">
        <f t="shared" si="3"/>
        <v>323</v>
      </c>
      <c r="V6" s="32">
        <f t="shared" si="3"/>
        <v>0.25</v>
      </c>
      <c r="W6" s="32">
        <f t="shared" si="3"/>
        <v>1292</v>
      </c>
      <c r="X6" s="33">
        <f>IF(X7="",NA(),X7)</f>
        <v>103.81</v>
      </c>
      <c r="Y6" s="33">
        <f t="shared" ref="Y6:AG6" si="4">IF(Y7="",NA(),Y7)</f>
        <v>92.11</v>
      </c>
      <c r="Z6" s="33">
        <f t="shared" si="4"/>
        <v>100.04</v>
      </c>
      <c r="AA6" s="33">
        <f t="shared" si="4"/>
        <v>99.92</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579.85</v>
      </c>
      <c r="BF6" s="33">
        <f t="shared" ref="BF6:BN6" si="7">IF(BF7="",NA(),BF7)</f>
        <v>1053.19</v>
      </c>
      <c r="BG6" s="33">
        <f t="shared" si="7"/>
        <v>761.05</v>
      </c>
      <c r="BH6" s="33">
        <f t="shared" si="7"/>
        <v>788.07</v>
      </c>
      <c r="BI6" s="33">
        <f t="shared" si="7"/>
        <v>539.76</v>
      </c>
      <c r="BJ6" s="33">
        <f t="shared" si="7"/>
        <v>421.01</v>
      </c>
      <c r="BK6" s="33">
        <f t="shared" si="7"/>
        <v>430.64</v>
      </c>
      <c r="BL6" s="33">
        <f t="shared" si="7"/>
        <v>446.63</v>
      </c>
      <c r="BM6" s="33">
        <f t="shared" si="7"/>
        <v>416.91</v>
      </c>
      <c r="BN6" s="33">
        <f t="shared" si="7"/>
        <v>392.19</v>
      </c>
      <c r="BO6" s="32" t="str">
        <f>IF(BO7="","",IF(BO7="-","【-】","【"&amp;SUBSTITUTE(TEXT(BO7,"#,##0.00"),"-","△")&amp;"】"))</f>
        <v>【345.93】</v>
      </c>
      <c r="BP6" s="33">
        <f>IF(BP7="",NA(),BP7)</f>
        <v>69.33</v>
      </c>
      <c r="BQ6" s="33">
        <f t="shared" ref="BQ6:BY6" si="8">IF(BQ7="",NA(),BQ7)</f>
        <v>44.67</v>
      </c>
      <c r="BR6" s="33">
        <f t="shared" si="8"/>
        <v>45.56</v>
      </c>
      <c r="BS6" s="33">
        <f t="shared" si="8"/>
        <v>47.85</v>
      </c>
      <c r="BT6" s="33">
        <f t="shared" si="8"/>
        <v>56.96</v>
      </c>
      <c r="BU6" s="33">
        <f t="shared" si="8"/>
        <v>58.98</v>
      </c>
      <c r="BV6" s="33">
        <f t="shared" si="8"/>
        <v>58.78</v>
      </c>
      <c r="BW6" s="33">
        <f t="shared" si="8"/>
        <v>58.53</v>
      </c>
      <c r="BX6" s="33">
        <f t="shared" si="8"/>
        <v>57.93</v>
      </c>
      <c r="BY6" s="33">
        <f t="shared" si="8"/>
        <v>57.03</v>
      </c>
      <c r="BZ6" s="32" t="str">
        <f>IF(BZ7="","",IF(BZ7="-","【-】","【"&amp;SUBSTITUTE(TEXT(BZ7,"#,##0.00"),"-","△")&amp;"】"))</f>
        <v>【59.44】</v>
      </c>
      <c r="CA6" s="33">
        <f>IF(CA7="",NA(),CA7)</f>
        <v>233.64</v>
      </c>
      <c r="CB6" s="33">
        <f t="shared" ref="CB6:CJ6" si="9">IF(CB7="",NA(),CB7)</f>
        <v>300.93</v>
      </c>
      <c r="CC6" s="33">
        <f t="shared" si="9"/>
        <v>343.18</v>
      </c>
      <c r="CD6" s="33">
        <f t="shared" si="9"/>
        <v>335.16</v>
      </c>
      <c r="CE6" s="33">
        <f t="shared" si="9"/>
        <v>250.11</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100</v>
      </c>
      <c r="CM6" s="33">
        <f t="shared" ref="CM6:CU6" si="10">IF(CM7="",NA(),CM7)</f>
        <v>100</v>
      </c>
      <c r="CN6" s="33">
        <f t="shared" si="10"/>
        <v>100</v>
      </c>
      <c r="CO6" s="33">
        <f t="shared" si="10"/>
        <v>100</v>
      </c>
      <c r="CP6" s="33">
        <f t="shared" si="10"/>
        <v>100</v>
      </c>
      <c r="CQ6" s="33">
        <f t="shared" si="10"/>
        <v>60.03</v>
      </c>
      <c r="CR6" s="33">
        <f t="shared" si="10"/>
        <v>61.93</v>
      </c>
      <c r="CS6" s="33">
        <f t="shared" si="10"/>
        <v>58.06</v>
      </c>
      <c r="CT6" s="33">
        <f t="shared" si="10"/>
        <v>59.08</v>
      </c>
      <c r="CU6" s="33">
        <f t="shared" si="10"/>
        <v>58.25</v>
      </c>
      <c r="CV6" s="32" t="str">
        <f>IF(CV7="","",IF(CV7="-","【-】","【"&amp;SUBSTITUTE(TEXT(CV7,"#,##0.00"),"-","△")&amp;"】"))</f>
        <v>【58.84】</v>
      </c>
      <c r="CW6" s="33">
        <f>IF(CW7="",NA(),CW7)</f>
        <v>18.75</v>
      </c>
      <c r="CX6" s="33">
        <f t="shared" ref="CX6:DF6" si="11">IF(CX7="",NA(),CX7)</f>
        <v>17.88</v>
      </c>
      <c r="CY6" s="33">
        <f t="shared" si="11"/>
        <v>17.11</v>
      </c>
      <c r="CZ6" s="33">
        <f t="shared" si="11"/>
        <v>17.16</v>
      </c>
      <c r="DA6" s="33">
        <f t="shared" si="11"/>
        <v>17.96</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325261</v>
      </c>
      <c r="D7" s="35">
        <v>47</v>
      </c>
      <c r="E7" s="35">
        <v>18</v>
      </c>
      <c r="F7" s="35">
        <v>0</v>
      </c>
      <c r="G7" s="35">
        <v>0</v>
      </c>
      <c r="H7" s="35" t="s">
        <v>96</v>
      </c>
      <c r="I7" s="35" t="s">
        <v>97</v>
      </c>
      <c r="J7" s="35" t="s">
        <v>98</v>
      </c>
      <c r="K7" s="35" t="s">
        <v>99</v>
      </c>
      <c r="L7" s="35" t="s">
        <v>100</v>
      </c>
      <c r="M7" s="36" t="s">
        <v>101</v>
      </c>
      <c r="N7" s="36" t="s">
        <v>102</v>
      </c>
      <c r="O7" s="36">
        <v>11.04</v>
      </c>
      <c r="P7" s="36">
        <v>100</v>
      </c>
      <c r="Q7" s="36">
        <v>3454</v>
      </c>
      <c r="R7" s="36">
        <v>2974</v>
      </c>
      <c r="S7" s="36">
        <v>55.96</v>
      </c>
      <c r="T7" s="36">
        <v>53.15</v>
      </c>
      <c r="U7" s="36">
        <v>323</v>
      </c>
      <c r="V7" s="36">
        <v>0.25</v>
      </c>
      <c r="W7" s="36">
        <v>1292</v>
      </c>
      <c r="X7" s="36">
        <v>103.81</v>
      </c>
      <c r="Y7" s="36">
        <v>92.11</v>
      </c>
      <c r="Z7" s="36">
        <v>100.04</v>
      </c>
      <c r="AA7" s="36">
        <v>99.92</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579.85</v>
      </c>
      <c r="BF7" s="36">
        <v>1053.19</v>
      </c>
      <c r="BG7" s="36">
        <v>761.05</v>
      </c>
      <c r="BH7" s="36">
        <v>788.07</v>
      </c>
      <c r="BI7" s="36">
        <v>539.76</v>
      </c>
      <c r="BJ7" s="36">
        <v>421.01</v>
      </c>
      <c r="BK7" s="36">
        <v>430.64</v>
      </c>
      <c r="BL7" s="36">
        <v>446.63</v>
      </c>
      <c r="BM7" s="36">
        <v>416.91</v>
      </c>
      <c r="BN7" s="36">
        <v>392.19</v>
      </c>
      <c r="BO7" s="36">
        <v>345.93</v>
      </c>
      <c r="BP7" s="36">
        <v>69.33</v>
      </c>
      <c r="BQ7" s="36">
        <v>44.67</v>
      </c>
      <c r="BR7" s="36">
        <v>45.56</v>
      </c>
      <c r="BS7" s="36">
        <v>47.85</v>
      </c>
      <c r="BT7" s="36">
        <v>56.96</v>
      </c>
      <c r="BU7" s="36">
        <v>58.98</v>
      </c>
      <c r="BV7" s="36">
        <v>58.78</v>
      </c>
      <c r="BW7" s="36">
        <v>58.53</v>
      </c>
      <c r="BX7" s="36">
        <v>57.93</v>
      </c>
      <c r="BY7" s="36">
        <v>57.03</v>
      </c>
      <c r="BZ7" s="36">
        <v>59.44</v>
      </c>
      <c r="CA7" s="36">
        <v>233.64</v>
      </c>
      <c r="CB7" s="36">
        <v>300.93</v>
      </c>
      <c r="CC7" s="36">
        <v>343.18</v>
      </c>
      <c r="CD7" s="36">
        <v>335.16</v>
      </c>
      <c r="CE7" s="36">
        <v>250.11</v>
      </c>
      <c r="CF7" s="36">
        <v>253.84</v>
      </c>
      <c r="CG7" s="36">
        <v>257.02999999999997</v>
      </c>
      <c r="CH7" s="36">
        <v>266.57</v>
      </c>
      <c r="CI7" s="36">
        <v>276.93</v>
      </c>
      <c r="CJ7" s="36">
        <v>283.73</v>
      </c>
      <c r="CK7" s="36">
        <v>272.79000000000002</v>
      </c>
      <c r="CL7" s="36">
        <v>100</v>
      </c>
      <c r="CM7" s="36">
        <v>100</v>
      </c>
      <c r="CN7" s="36">
        <v>100</v>
      </c>
      <c r="CO7" s="36">
        <v>100</v>
      </c>
      <c r="CP7" s="36">
        <v>100</v>
      </c>
      <c r="CQ7" s="36">
        <v>60.03</v>
      </c>
      <c r="CR7" s="36">
        <v>61.93</v>
      </c>
      <c r="CS7" s="36">
        <v>58.06</v>
      </c>
      <c r="CT7" s="36">
        <v>59.08</v>
      </c>
      <c r="CU7" s="36">
        <v>58.25</v>
      </c>
      <c r="CV7" s="36">
        <v>58.84</v>
      </c>
      <c r="CW7" s="36">
        <v>18.75</v>
      </c>
      <c r="CX7" s="36">
        <v>17.88</v>
      </c>
      <c r="CY7" s="36">
        <v>17.11</v>
      </c>
      <c r="CZ7" s="36">
        <v>17.16</v>
      </c>
      <c r="DA7" s="36">
        <v>17.96</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浅岡　志重</cp:lastModifiedBy>
  <dcterms:created xsi:type="dcterms:W3CDTF">2017-02-08T03:23:50Z</dcterms:created>
  <dcterms:modified xsi:type="dcterms:W3CDTF">2017-02-13T00:31:39Z</dcterms:modified>
  <cp:category/>
</cp:coreProperties>
</file>